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  <Override PartName="/xl/charts/colors6.xml" ContentType="application/vnd.ms-office.chartcolorstyle+xml"/>
  <Override PartName="/xl/charts/style6.xml" ContentType="application/vnd.ms-office.chartstyle+xml"/>
  <Override PartName="/xl/charts/colors7.xml" ContentType="application/vnd.ms-office.chartcolorstyle+xml"/>
  <Override PartName="/xl/charts/style7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20" windowHeight="11020" activeTab="2"/>
  </bookViews>
  <sheets>
    <sheet name="Soil Data" sheetId="1" r:id="rId1"/>
    <sheet name="Water Data" sheetId="2" r:id="rId2"/>
    <sheet name="Correlation (s+w)" sheetId="4" r:id="rId3"/>
    <sheet name="Final Data" sheetId="3" r:id="rId4"/>
    <sheet name="Regression" sheetId="5" r:id="rId5"/>
  </sheets>
  <definedNames>
    <definedName name="_xlnm._FilterDatabase" localSheetId="1" hidden="1">'Water Data'!$C$6:$J$35</definedName>
  </definedNames>
  <calcPr calcId="181029"/>
</workbook>
</file>

<file path=xl/calcChain.xml><?xml version="1.0" encoding="utf-8"?>
<calcChain xmlns="http://schemas.openxmlformats.org/spreadsheetml/2006/main">
  <c r="D2" i="5" l="1"/>
  <c r="D3" i="5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J41" i="2"/>
  <c r="I41" i="2"/>
  <c r="H41" i="2"/>
  <c r="G41" i="2"/>
  <c r="E41" i="2"/>
  <c r="J40" i="2"/>
  <c r="I40" i="2"/>
  <c r="H40" i="2"/>
  <c r="G40" i="2"/>
  <c r="E40" i="2"/>
  <c r="F39" i="2"/>
  <c r="F38" i="2"/>
  <c r="F37" i="2"/>
  <c r="F36" i="2"/>
  <c r="F35" i="2"/>
  <c r="F34" i="2"/>
  <c r="F41" i="2" s="1"/>
  <c r="J33" i="2"/>
  <c r="I33" i="2"/>
  <c r="H33" i="2"/>
  <c r="G33" i="2"/>
  <c r="E33" i="2"/>
  <c r="J32" i="2"/>
  <c r="I32" i="2"/>
  <c r="H32" i="2"/>
  <c r="G32" i="2"/>
  <c r="E32" i="2"/>
  <c r="F31" i="2"/>
  <c r="F30" i="2"/>
  <c r="F29" i="2"/>
  <c r="F28" i="2"/>
  <c r="F27" i="2"/>
  <c r="F26" i="2"/>
  <c r="F25" i="2"/>
  <c r="F24" i="2"/>
  <c r="F33" i="2" s="1"/>
  <c r="J23" i="2"/>
  <c r="I23" i="2"/>
  <c r="H23" i="2"/>
  <c r="G23" i="2"/>
  <c r="E23" i="2"/>
  <c r="J22" i="2"/>
  <c r="I22" i="2"/>
  <c r="H22" i="2"/>
  <c r="G22" i="2"/>
  <c r="E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23" i="2" s="1"/>
  <c r="K30" i="1"/>
  <c r="J30" i="1"/>
  <c r="I30" i="1"/>
  <c r="H30" i="1"/>
  <c r="G30" i="1"/>
  <c r="E30" i="1"/>
  <c r="D30" i="1"/>
  <c r="K29" i="1"/>
  <c r="J29" i="1"/>
  <c r="I29" i="1"/>
  <c r="H29" i="1"/>
  <c r="G29" i="1"/>
  <c r="E29" i="1"/>
  <c r="D29" i="1"/>
  <c r="F28" i="1"/>
  <c r="F27" i="1"/>
  <c r="F30" i="1" s="1"/>
  <c r="F26" i="1"/>
  <c r="K25" i="1"/>
  <c r="J25" i="1"/>
  <c r="I25" i="1"/>
  <c r="H25" i="1"/>
  <c r="G25" i="1"/>
  <c r="E25" i="1"/>
  <c r="D25" i="1"/>
  <c r="K24" i="1"/>
  <c r="J24" i="1"/>
  <c r="I24" i="1"/>
  <c r="H24" i="1"/>
  <c r="G24" i="1"/>
  <c r="E24" i="1"/>
  <c r="D24" i="1"/>
  <c r="F23" i="1"/>
  <c r="F22" i="1"/>
  <c r="F21" i="1"/>
  <c r="F20" i="1"/>
  <c r="F19" i="1"/>
  <c r="F18" i="1"/>
  <c r="F17" i="1"/>
  <c r="F16" i="1"/>
  <c r="F25" i="1" s="1"/>
  <c r="K15" i="1"/>
  <c r="J15" i="1"/>
  <c r="I15" i="1"/>
  <c r="H15" i="1"/>
  <c r="G15" i="1"/>
  <c r="E15" i="1"/>
  <c r="D15" i="1"/>
  <c r="K14" i="1"/>
  <c r="J14" i="1"/>
  <c r="I14" i="1"/>
  <c r="H14" i="1"/>
  <c r="G14" i="1"/>
  <c r="E14" i="1"/>
  <c r="D14" i="1"/>
  <c r="F13" i="1"/>
  <c r="F12" i="1"/>
  <c r="F11" i="1"/>
  <c r="F10" i="1"/>
  <c r="F9" i="1"/>
  <c r="F8" i="1"/>
  <c r="F7" i="1"/>
  <c r="F15" i="1" s="1"/>
  <c r="F22" i="2" l="1"/>
  <c r="F32" i="2"/>
  <c r="F40" i="2"/>
  <c r="F29" i="1"/>
  <c r="F14" i="1"/>
  <c r="F24" i="1"/>
  <c r="C26" i="3"/>
  <c r="C28" i="3"/>
  <c r="D28" i="3"/>
  <c r="E28" i="3"/>
  <c r="F28" i="3"/>
  <c r="G28" i="3"/>
  <c r="H28" i="3"/>
  <c r="I28" i="3"/>
  <c r="J28" i="3"/>
  <c r="C29" i="3"/>
  <c r="D29" i="3"/>
  <c r="E29" i="3"/>
  <c r="F29" i="3"/>
  <c r="G29" i="3"/>
  <c r="H29" i="3"/>
  <c r="I29" i="3"/>
  <c r="J29" i="3"/>
  <c r="C30" i="3"/>
  <c r="D30" i="3"/>
  <c r="E30" i="3"/>
  <c r="F30" i="3"/>
  <c r="G30" i="3"/>
  <c r="H30" i="3"/>
  <c r="I30" i="3"/>
  <c r="J30" i="3"/>
  <c r="C31" i="3"/>
  <c r="D31" i="3"/>
  <c r="E31" i="3"/>
  <c r="F31" i="3"/>
  <c r="G31" i="3"/>
  <c r="H31" i="3"/>
  <c r="I31" i="3"/>
  <c r="J31" i="3"/>
  <c r="C32" i="3"/>
  <c r="D32" i="3"/>
  <c r="E32" i="3"/>
  <c r="F32" i="3"/>
  <c r="G32" i="3"/>
  <c r="H32" i="3"/>
  <c r="I32" i="3"/>
  <c r="J32" i="3"/>
  <c r="C33" i="3"/>
  <c r="D33" i="3"/>
  <c r="E33" i="3"/>
  <c r="F33" i="3"/>
  <c r="G33" i="3"/>
  <c r="H33" i="3"/>
  <c r="I33" i="3"/>
  <c r="J33" i="3"/>
  <c r="C34" i="3"/>
  <c r="D34" i="3"/>
  <c r="E34" i="3"/>
  <c r="F34" i="3"/>
  <c r="G34" i="3"/>
  <c r="H34" i="3"/>
  <c r="I34" i="3"/>
  <c r="J34" i="3"/>
  <c r="C35" i="3"/>
  <c r="D35" i="3"/>
  <c r="E35" i="3"/>
  <c r="F35" i="3"/>
  <c r="G35" i="3"/>
  <c r="H35" i="3"/>
  <c r="I35" i="3"/>
  <c r="J35" i="3"/>
  <c r="C36" i="3"/>
  <c r="D36" i="3"/>
  <c r="E36" i="3"/>
  <c r="F36" i="3"/>
  <c r="G36" i="3"/>
  <c r="H36" i="3"/>
  <c r="I36" i="3"/>
  <c r="J36" i="3"/>
  <c r="C37" i="3"/>
  <c r="D37" i="3"/>
  <c r="E37" i="3"/>
  <c r="F37" i="3"/>
  <c r="G37" i="3"/>
  <c r="H37" i="3"/>
  <c r="I37" i="3"/>
  <c r="J37" i="3"/>
  <c r="C38" i="3"/>
  <c r="D38" i="3"/>
  <c r="E38" i="3"/>
  <c r="F38" i="3"/>
  <c r="G38" i="3"/>
  <c r="H38" i="3"/>
  <c r="I38" i="3"/>
  <c r="J38" i="3"/>
  <c r="C39" i="3"/>
  <c r="D39" i="3"/>
  <c r="E39" i="3"/>
  <c r="F39" i="3"/>
  <c r="G39" i="3"/>
  <c r="H39" i="3"/>
  <c r="I39" i="3"/>
  <c r="J39" i="3"/>
  <c r="C40" i="3"/>
  <c r="D40" i="3"/>
  <c r="E40" i="3"/>
  <c r="F40" i="3"/>
  <c r="G40" i="3"/>
  <c r="H40" i="3"/>
  <c r="I40" i="3"/>
  <c r="J40" i="3"/>
  <c r="C41" i="3"/>
  <c r="D41" i="3"/>
  <c r="E41" i="3"/>
  <c r="F41" i="3"/>
  <c r="G41" i="3"/>
  <c r="H41" i="3"/>
  <c r="I41" i="3"/>
  <c r="J41" i="3"/>
  <c r="C42" i="3"/>
  <c r="D42" i="3"/>
  <c r="E42" i="3"/>
  <c r="F42" i="3"/>
  <c r="G42" i="3"/>
  <c r="H42" i="3"/>
  <c r="I42" i="3"/>
  <c r="J42" i="3"/>
  <c r="C43" i="3"/>
  <c r="D43" i="3"/>
  <c r="E43" i="3"/>
  <c r="F43" i="3"/>
  <c r="G43" i="3"/>
  <c r="H43" i="3"/>
  <c r="I43" i="3"/>
  <c r="J43" i="3"/>
  <c r="C44" i="3"/>
  <c r="D44" i="3"/>
  <c r="E44" i="3"/>
  <c r="F44" i="3"/>
  <c r="G44" i="3"/>
  <c r="H44" i="3"/>
  <c r="I44" i="3"/>
  <c r="J44" i="3"/>
  <c r="C45" i="3"/>
  <c r="D45" i="3"/>
  <c r="E45" i="3"/>
  <c r="F45" i="3"/>
  <c r="G45" i="3"/>
  <c r="H45" i="3"/>
  <c r="I45" i="3"/>
  <c r="J45" i="3"/>
  <c r="C46" i="3"/>
  <c r="D46" i="3"/>
  <c r="E46" i="3"/>
  <c r="F46" i="3"/>
  <c r="G46" i="3"/>
  <c r="H46" i="3"/>
  <c r="I46" i="3"/>
  <c r="J46" i="3"/>
  <c r="C47" i="3"/>
  <c r="D47" i="3"/>
  <c r="E47" i="3"/>
  <c r="F47" i="3"/>
  <c r="G47" i="3"/>
  <c r="H47" i="3"/>
  <c r="I47" i="3"/>
  <c r="J47" i="3"/>
  <c r="C48" i="3"/>
  <c r="D48" i="3"/>
  <c r="E48" i="3"/>
  <c r="F48" i="3"/>
  <c r="G48" i="3"/>
  <c r="H48" i="3"/>
  <c r="I48" i="3"/>
  <c r="J48" i="3"/>
  <c r="C49" i="3"/>
  <c r="D49" i="3"/>
  <c r="E49" i="3"/>
  <c r="F49" i="3"/>
  <c r="G49" i="3"/>
  <c r="H49" i="3"/>
  <c r="I49" i="3"/>
  <c r="J49" i="3"/>
  <c r="C50" i="3"/>
  <c r="D50" i="3"/>
  <c r="E50" i="3"/>
  <c r="F50" i="3"/>
  <c r="G50" i="3"/>
  <c r="H50" i="3"/>
  <c r="I50" i="3"/>
  <c r="J50" i="3"/>
  <c r="C51" i="3"/>
  <c r="D51" i="3"/>
  <c r="E51" i="3"/>
  <c r="F51" i="3"/>
  <c r="G51" i="3"/>
  <c r="H51" i="3"/>
  <c r="I51" i="3"/>
  <c r="J51" i="3"/>
  <c r="C52" i="3"/>
  <c r="D52" i="3"/>
  <c r="E52" i="3"/>
  <c r="F52" i="3"/>
  <c r="G52" i="3"/>
  <c r="H52" i="3"/>
  <c r="I52" i="3"/>
  <c r="J52" i="3"/>
  <c r="C53" i="3"/>
  <c r="D53" i="3"/>
  <c r="E53" i="3"/>
  <c r="F53" i="3"/>
  <c r="G53" i="3"/>
  <c r="H53" i="3"/>
  <c r="I53" i="3"/>
  <c r="J53" i="3"/>
  <c r="C54" i="3"/>
  <c r="D54" i="3"/>
  <c r="E54" i="3"/>
  <c r="F54" i="3"/>
  <c r="G54" i="3"/>
  <c r="H54" i="3"/>
  <c r="I54" i="3"/>
  <c r="J54" i="3"/>
  <c r="C55" i="3"/>
  <c r="D55" i="3"/>
  <c r="E55" i="3"/>
  <c r="F55" i="3"/>
  <c r="G55" i="3"/>
  <c r="H55" i="3"/>
  <c r="I55" i="3"/>
  <c r="J55" i="3"/>
  <c r="C56" i="3"/>
  <c r="D56" i="3"/>
  <c r="E56" i="3"/>
  <c r="F56" i="3"/>
  <c r="G56" i="3"/>
  <c r="H56" i="3"/>
  <c r="I56" i="3"/>
  <c r="J56" i="3"/>
  <c r="C57" i="3"/>
  <c r="D57" i="3"/>
  <c r="E57" i="3"/>
  <c r="F57" i="3"/>
  <c r="G57" i="3"/>
  <c r="H57" i="3"/>
  <c r="I57" i="3"/>
  <c r="J57" i="3"/>
  <c r="B2" i="3"/>
  <c r="B4" i="3"/>
  <c r="C4" i="3"/>
  <c r="D4" i="3"/>
  <c r="E4" i="3"/>
  <c r="F4" i="3"/>
  <c r="G4" i="3"/>
  <c r="H4" i="3"/>
  <c r="I4" i="3"/>
  <c r="J4" i="3"/>
  <c r="K4" i="3"/>
  <c r="B5" i="3"/>
  <c r="C5" i="3"/>
  <c r="D5" i="3"/>
  <c r="E5" i="3"/>
  <c r="F5" i="3"/>
  <c r="G5" i="3"/>
  <c r="H5" i="3"/>
  <c r="I5" i="3"/>
  <c r="J5" i="3"/>
  <c r="K5" i="3"/>
  <c r="B6" i="3"/>
  <c r="C6" i="3"/>
  <c r="D6" i="3"/>
  <c r="E6" i="3"/>
  <c r="F6" i="3"/>
  <c r="G6" i="3"/>
  <c r="H6" i="3"/>
  <c r="I6" i="3"/>
  <c r="J6" i="3"/>
  <c r="K6" i="3"/>
  <c r="B7" i="3"/>
  <c r="C7" i="3"/>
  <c r="D7" i="3"/>
  <c r="E7" i="3"/>
  <c r="F7" i="3"/>
  <c r="G7" i="3"/>
  <c r="H7" i="3"/>
  <c r="I7" i="3"/>
  <c r="J7" i="3"/>
  <c r="K7" i="3"/>
  <c r="B8" i="3"/>
  <c r="C8" i="3"/>
  <c r="D8" i="3"/>
  <c r="E8" i="3"/>
  <c r="F8" i="3"/>
  <c r="G8" i="3"/>
  <c r="H8" i="3"/>
  <c r="I8" i="3"/>
  <c r="J8" i="3"/>
  <c r="K8" i="3"/>
  <c r="B9" i="3"/>
  <c r="C9" i="3"/>
  <c r="D9" i="3"/>
  <c r="E9" i="3"/>
  <c r="F9" i="3"/>
  <c r="G9" i="3"/>
  <c r="H9" i="3"/>
  <c r="I9" i="3"/>
  <c r="J9" i="3"/>
  <c r="K9" i="3"/>
  <c r="B10" i="3"/>
  <c r="C10" i="3"/>
  <c r="D10" i="3"/>
  <c r="E10" i="3"/>
  <c r="F10" i="3"/>
  <c r="G10" i="3"/>
  <c r="H10" i="3"/>
  <c r="I10" i="3"/>
  <c r="J10" i="3"/>
  <c r="K10" i="3"/>
  <c r="B11" i="3"/>
  <c r="C11" i="3"/>
  <c r="D11" i="3"/>
  <c r="E11" i="3"/>
  <c r="F11" i="3"/>
  <c r="G11" i="3"/>
  <c r="H11" i="3"/>
  <c r="I11" i="3"/>
  <c r="J11" i="3"/>
  <c r="K11" i="3"/>
  <c r="B12" i="3"/>
  <c r="C12" i="3"/>
  <c r="D12" i="3"/>
  <c r="E12" i="3"/>
  <c r="F12" i="3"/>
  <c r="G12" i="3"/>
  <c r="H12" i="3"/>
  <c r="I12" i="3"/>
  <c r="J12" i="3"/>
  <c r="K12" i="3"/>
  <c r="B13" i="3"/>
  <c r="C13" i="3"/>
  <c r="D13" i="3"/>
  <c r="E13" i="3"/>
  <c r="F13" i="3"/>
  <c r="G13" i="3"/>
  <c r="H13" i="3"/>
  <c r="I13" i="3"/>
  <c r="J13" i="3"/>
  <c r="K13" i="3"/>
  <c r="B14" i="3"/>
  <c r="C14" i="3"/>
  <c r="D14" i="3"/>
  <c r="E14" i="3"/>
  <c r="F14" i="3"/>
  <c r="G14" i="3"/>
  <c r="H14" i="3"/>
  <c r="I14" i="3"/>
  <c r="J14" i="3"/>
  <c r="K14" i="3"/>
  <c r="B15" i="3"/>
  <c r="C15" i="3"/>
  <c r="D15" i="3"/>
  <c r="E15" i="3"/>
  <c r="F15" i="3"/>
  <c r="G15" i="3"/>
  <c r="H15" i="3"/>
  <c r="I15" i="3"/>
  <c r="J15" i="3"/>
  <c r="K15" i="3"/>
  <c r="B16" i="3"/>
  <c r="C16" i="3"/>
  <c r="D16" i="3"/>
  <c r="E16" i="3"/>
  <c r="F16" i="3"/>
  <c r="G16" i="3"/>
  <c r="H16" i="3"/>
  <c r="I16" i="3"/>
  <c r="J16" i="3"/>
  <c r="K16" i="3"/>
  <c r="B17" i="3"/>
  <c r="C17" i="3"/>
  <c r="D17" i="3"/>
  <c r="E17" i="3"/>
  <c r="F17" i="3"/>
  <c r="G17" i="3"/>
  <c r="H17" i="3"/>
  <c r="I17" i="3"/>
  <c r="J17" i="3"/>
  <c r="K17" i="3"/>
  <c r="B18" i="3"/>
  <c r="C18" i="3"/>
  <c r="D18" i="3"/>
  <c r="E18" i="3"/>
  <c r="F18" i="3"/>
  <c r="G18" i="3"/>
  <c r="H18" i="3"/>
  <c r="I18" i="3"/>
  <c r="J18" i="3"/>
  <c r="K18" i="3"/>
  <c r="B19" i="3"/>
  <c r="C19" i="3"/>
  <c r="D19" i="3"/>
  <c r="E19" i="3"/>
  <c r="F19" i="3"/>
  <c r="G19" i="3"/>
  <c r="H19" i="3"/>
  <c r="I19" i="3"/>
  <c r="J19" i="3"/>
  <c r="K19" i="3"/>
  <c r="B20" i="3"/>
  <c r="C20" i="3"/>
  <c r="D20" i="3"/>
  <c r="E20" i="3"/>
  <c r="F20" i="3"/>
  <c r="G20" i="3"/>
  <c r="H20" i="3"/>
  <c r="I20" i="3"/>
  <c r="J20" i="3"/>
  <c r="K20" i="3"/>
  <c r="B21" i="3"/>
  <c r="C21" i="3"/>
  <c r="D21" i="3"/>
  <c r="E21" i="3"/>
  <c r="F21" i="3"/>
  <c r="G21" i="3"/>
  <c r="H21" i="3"/>
  <c r="I21" i="3"/>
  <c r="J21" i="3"/>
  <c r="K21" i="3"/>
  <c r="B22" i="3"/>
  <c r="C22" i="3"/>
  <c r="D22" i="3"/>
  <c r="E22" i="3"/>
  <c r="F22" i="3"/>
  <c r="G22" i="3"/>
  <c r="H22" i="3"/>
  <c r="I22" i="3"/>
  <c r="J22" i="3"/>
  <c r="K22" i="3"/>
  <c r="P74" i="2"/>
  <c r="P95" i="2"/>
</calcChain>
</file>

<file path=xl/sharedStrings.xml><?xml version="1.0" encoding="utf-8"?>
<sst xmlns="http://schemas.openxmlformats.org/spreadsheetml/2006/main" count="626" uniqueCount="91">
  <si>
    <t>Soil Sample Data</t>
  </si>
  <si>
    <t>Sample no</t>
  </si>
  <si>
    <t>Ca (meq/100g soil)</t>
  </si>
  <si>
    <t>OM (%)</t>
  </si>
  <si>
    <t>TN (%)</t>
  </si>
  <si>
    <t>K (meq/100g soil)</t>
  </si>
  <si>
    <t>P (ppm)</t>
  </si>
  <si>
    <t>G-1</t>
  </si>
  <si>
    <t>B-1</t>
  </si>
  <si>
    <t>M-1</t>
  </si>
  <si>
    <t>B-2</t>
  </si>
  <si>
    <t>M-2</t>
  </si>
  <si>
    <t>M-3</t>
  </si>
  <si>
    <t>G-2</t>
  </si>
  <si>
    <t>G-3</t>
  </si>
  <si>
    <t>G-4</t>
  </si>
  <si>
    <t>B-3</t>
  </si>
  <si>
    <t>B-4</t>
  </si>
  <si>
    <t>G-5</t>
  </si>
  <si>
    <t>B-5</t>
  </si>
  <si>
    <t>G-6</t>
  </si>
  <si>
    <t>B-6</t>
  </si>
  <si>
    <t>G-7</t>
  </si>
  <si>
    <t>pH</t>
  </si>
  <si>
    <t>EC (dS/m)</t>
  </si>
  <si>
    <t>Water Sample Data</t>
  </si>
  <si>
    <t>Sample no.</t>
  </si>
  <si>
    <t>Chloride (mg/L)</t>
  </si>
  <si>
    <t>M-4</t>
  </si>
  <si>
    <t>M-5</t>
  </si>
  <si>
    <t>B-7</t>
  </si>
  <si>
    <t>M-6</t>
  </si>
  <si>
    <t>B-8</t>
  </si>
  <si>
    <t>B-9</t>
  </si>
  <si>
    <t>B-10</t>
  </si>
  <si>
    <t>B-11</t>
  </si>
  <si>
    <t>B-12</t>
  </si>
  <si>
    <t>G-8</t>
  </si>
  <si>
    <t>Na (mg/L)</t>
  </si>
  <si>
    <t>Bicarbonate (mg/L)</t>
  </si>
  <si>
    <t>B-13</t>
  </si>
  <si>
    <t>B-14</t>
  </si>
  <si>
    <t>B-15</t>
  </si>
  <si>
    <t>Total N (%)</t>
  </si>
  <si>
    <t>Land Use</t>
  </si>
  <si>
    <t>Agricultural field soil</t>
  </si>
  <si>
    <t>Pond soil</t>
  </si>
  <si>
    <t>Shrimp gher soil</t>
  </si>
  <si>
    <t>River bank soil</t>
  </si>
  <si>
    <t>Land use</t>
  </si>
  <si>
    <t>Pond water</t>
  </si>
  <si>
    <t>Supply water</t>
  </si>
  <si>
    <t>Shrimp gher water</t>
  </si>
  <si>
    <t>Rain harvested water</t>
  </si>
  <si>
    <t>Kholpatua river wate</t>
  </si>
  <si>
    <t>Chuna river water</t>
  </si>
  <si>
    <t>Pond sand filter water</t>
  </si>
  <si>
    <t>Hand pumped tubewell water</t>
  </si>
  <si>
    <t>Salt Content (%)</t>
  </si>
  <si>
    <t/>
  </si>
  <si>
    <t>Correlations</t>
  </si>
  <si>
    <t>Pearson Correlation</t>
  </si>
  <si>
    <t>Sig. (2-tailed)</t>
  </si>
  <si>
    <t>N</t>
  </si>
  <si>
    <t>**. Correlation is significant at the 0.01 level (2-tailed).</t>
  </si>
  <si>
    <t>*. Correlation is significant at the 0.05 level (2-tailed).</t>
  </si>
  <si>
    <t>Water</t>
  </si>
  <si>
    <t>Soil</t>
  </si>
  <si>
    <r>
      <t>.992</t>
    </r>
    <r>
      <rPr>
        <vertAlign val="superscript"/>
        <sz val="12"/>
        <color theme="1"/>
        <rFont val="Times New Roman"/>
        <family val="1"/>
      </rPr>
      <t>**</t>
    </r>
  </si>
  <si>
    <r>
      <t>.914</t>
    </r>
    <r>
      <rPr>
        <vertAlign val="superscript"/>
        <sz val="12"/>
        <color theme="1"/>
        <rFont val="Times New Roman"/>
        <family val="1"/>
      </rPr>
      <t>**</t>
    </r>
  </si>
  <si>
    <r>
      <t>-.470</t>
    </r>
    <r>
      <rPr>
        <vertAlign val="superscript"/>
        <sz val="12"/>
        <color theme="1"/>
        <rFont val="Times New Roman"/>
        <family val="1"/>
      </rPr>
      <t>*</t>
    </r>
  </si>
  <si>
    <r>
      <t>.790</t>
    </r>
    <r>
      <rPr>
        <vertAlign val="superscript"/>
        <sz val="12"/>
        <color theme="1"/>
        <rFont val="Times New Roman"/>
        <family val="1"/>
      </rPr>
      <t>**</t>
    </r>
  </si>
  <si>
    <r>
      <t>.892</t>
    </r>
    <r>
      <rPr>
        <vertAlign val="superscript"/>
        <sz val="12"/>
        <color theme="1"/>
        <rFont val="Times New Roman"/>
        <family val="1"/>
      </rPr>
      <t>**</t>
    </r>
  </si>
  <si>
    <r>
      <t>-.497</t>
    </r>
    <r>
      <rPr>
        <vertAlign val="superscript"/>
        <sz val="12"/>
        <color theme="1"/>
        <rFont val="Times New Roman"/>
        <family val="1"/>
      </rPr>
      <t>*</t>
    </r>
  </si>
  <si>
    <r>
      <t>.496</t>
    </r>
    <r>
      <rPr>
        <vertAlign val="superscript"/>
        <sz val="12"/>
        <color theme="1"/>
        <rFont val="Times New Roman"/>
        <family val="1"/>
      </rPr>
      <t>*</t>
    </r>
  </si>
  <si>
    <r>
      <t>.555</t>
    </r>
    <r>
      <rPr>
        <vertAlign val="superscript"/>
        <sz val="12"/>
        <color theme="1"/>
        <rFont val="Times New Roman"/>
        <family val="1"/>
      </rPr>
      <t>*</t>
    </r>
  </si>
  <si>
    <r>
      <t>.752</t>
    </r>
    <r>
      <rPr>
        <vertAlign val="superscript"/>
        <sz val="12"/>
        <color theme="1"/>
        <rFont val="Times New Roman"/>
        <family val="1"/>
      </rPr>
      <t>**</t>
    </r>
  </si>
  <si>
    <r>
      <t>.560</t>
    </r>
    <r>
      <rPr>
        <vertAlign val="superscript"/>
        <sz val="12"/>
        <color theme="1"/>
        <rFont val="Times New Roman"/>
        <family val="1"/>
      </rPr>
      <t>*</t>
    </r>
  </si>
  <si>
    <r>
      <t>A</t>
    </r>
    <r>
      <rPr>
        <vertAlign val="subscript"/>
        <sz val="12"/>
        <color rgb="FF000000"/>
        <rFont val="Times New Roman"/>
        <family val="1"/>
      </rPr>
      <t>f</t>
    </r>
  </si>
  <si>
    <r>
      <t>P</t>
    </r>
    <r>
      <rPr>
        <vertAlign val="subscript"/>
        <sz val="12"/>
        <color rgb="FF000000"/>
        <rFont val="Times New Roman"/>
        <family val="1"/>
      </rPr>
      <t>s</t>
    </r>
  </si>
  <si>
    <r>
      <t>SG</t>
    </r>
    <r>
      <rPr>
        <vertAlign val="subscript"/>
        <sz val="12"/>
        <color rgb="FF000000"/>
        <rFont val="Times New Roman"/>
        <family val="1"/>
      </rPr>
      <t>s</t>
    </r>
  </si>
  <si>
    <t>Average</t>
  </si>
  <si>
    <t>SD</t>
  </si>
  <si>
    <r>
      <t>R</t>
    </r>
    <r>
      <rPr>
        <vertAlign val="subscript"/>
        <sz val="12"/>
        <color rgb="FF000000"/>
        <rFont val="Times New Roman"/>
        <family val="1"/>
      </rPr>
      <t>b</t>
    </r>
  </si>
  <si>
    <t>P</t>
  </si>
  <si>
    <t>K</t>
  </si>
  <si>
    <t>TN</t>
  </si>
  <si>
    <t>OM</t>
  </si>
  <si>
    <t>Ca</t>
  </si>
  <si>
    <t>Salt_content</t>
  </si>
  <si>
    <t>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</si>
</sst>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##0"/>
    <numFmt numFmtId="166" formatCode="###0.000"/>
  </numFmts>
  <fonts count="31" x14ac:knownFonts="1">
    <font>
      <sz val="11"/>
      <name val="Calibri"/>
    </font>
    <font>
      <sz val="11"/>
      <name val="Calibri"/>
      <family val="2"/>
    </font>
    <font>
      <b/>
      <sz val="14"/>
      <name val="Calibri"/>
      <family val="2"/>
    </font>
    <font>
      <sz val="11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sz val="11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rgb="FFFFC000"/>
      <name val="Times New Roman"/>
      <family val="1"/>
    </font>
    <font>
      <sz val="11"/>
      <color rgb="FF02A5E3"/>
      <name val="Times New Roman"/>
      <family val="1"/>
    </font>
    <font>
      <sz val="11"/>
      <color rgb="FF008000"/>
      <name val="Times New Roman"/>
      <family val="1"/>
    </font>
    <font>
      <sz val="11"/>
      <color rgb="FFBF0000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b/>
      <sz val="12"/>
      <color rgb="FF000000"/>
      <name val="Times New Roman"/>
      <family val="1"/>
    </font>
    <font>
      <b/>
      <sz val="14"/>
      <color rgb="FF000000"/>
      <name val="Times New Roman"/>
      <family val="1"/>
    </font>
    <font>
      <sz val="10"/>
      <name val="Arial"/>
      <family val="2"/>
    </font>
    <font>
      <sz val="12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vertAlign val="subscript"/>
      <sz val="12"/>
      <color rgb="FF000000"/>
      <name val="Times New Roman"/>
      <family val="1"/>
    </font>
    <font>
      <b/>
      <sz val="11"/>
      <name val="Calibri"/>
      <family val="2"/>
    </font>
    <font>
      <b/>
      <sz val="11"/>
      <name val="Times New Roman"/>
      <family val="1"/>
    </font>
    <font>
      <i/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63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 style="thin">
        <color indexed="63"/>
      </right>
      <top style="thin">
        <color indexed="22"/>
      </top>
      <bottom/>
      <diagonal/>
    </border>
    <border>
      <left style="thin">
        <color indexed="63"/>
      </left>
      <right style="thin">
        <color indexed="63"/>
      </right>
      <top style="thin">
        <color indexed="22"/>
      </top>
      <bottom/>
      <diagonal/>
    </border>
    <border>
      <left style="thin">
        <color indexed="63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medium">
        <color indexed="64"/>
      </right>
      <top style="thin">
        <color indexed="22"/>
      </top>
      <bottom/>
      <diagonal/>
    </border>
    <border>
      <left/>
      <right style="thin">
        <color indexed="63"/>
      </right>
      <top style="thin">
        <color indexed="22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medium">
        <color indexed="64"/>
      </bottom>
      <diagonal/>
    </border>
    <border>
      <left style="thin">
        <color indexed="63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3"/>
      </left>
      <right style="medium">
        <color indexed="64"/>
      </right>
      <top/>
      <bottom style="thin">
        <color indexed="22"/>
      </bottom>
      <diagonal/>
    </border>
    <border>
      <left/>
      <right style="thin">
        <color indexed="63"/>
      </right>
      <top style="medium">
        <color indexed="64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medium">
        <color indexed="64"/>
      </top>
      <bottom style="medium">
        <color indexed="64"/>
      </bottom>
      <diagonal/>
    </border>
    <border>
      <left style="thin">
        <color indexed="6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22"/>
      </bottom>
      <diagonal/>
    </border>
    <border>
      <left style="medium">
        <color indexed="64"/>
      </left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thin">
        <color indexed="22"/>
      </top>
      <bottom/>
      <diagonal/>
    </border>
    <border>
      <left style="medium">
        <color indexed="64"/>
      </left>
      <right/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thin">
        <color indexed="63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3"/>
      </right>
      <top/>
      <bottom style="thin">
        <color indexed="22"/>
      </bottom>
      <diagonal/>
    </border>
    <border>
      <left style="medium">
        <color indexed="64"/>
      </left>
      <right style="thin">
        <color indexed="63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3"/>
      </right>
      <top style="thin">
        <color indexed="22"/>
      </top>
      <bottom/>
      <diagonal/>
    </border>
    <border>
      <left style="medium">
        <color indexed="64"/>
      </left>
      <right style="thin">
        <color indexed="63"/>
      </right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thin">
        <color indexed="63"/>
      </right>
      <top style="medium">
        <color indexed="64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medium">
        <color indexed="64"/>
      </top>
      <bottom style="thin">
        <color indexed="22"/>
      </bottom>
      <diagonal/>
    </border>
    <border>
      <left style="thin">
        <color indexed="63"/>
      </left>
      <right style="medium">
        <color indexed="64"/>
      </right>
      <top style="medium">
        <color indexed="64"/>
      </top>
      <bottom style="thin">
        <color indexed="22"/>
      </bottom>
      <diagonal/>
    </border>
    <border>
      <left/>
      <right style="thin">
        <color indexed="63"/>
      </right>
      <top style="medium">
        <color indexed="64"/>
      </top>
      <bottom style="thin">
        <color indexed="22"/>
      </bottom>
      <diagonal/>
    </border>
    <border>
      <left style="thin">
        <color indexed="63"/>
      </left>
      <right/>
      <top style="medium">
        <color indexed="64"/>
      </top>
      <bottom/>
      <diagonal/>
    </border>
    <border>
      <left style="thin">
        <color indexed="63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22"/>
      </bottom>
      <diagonal/>
    </border>
    <border>
      <left/>
      <right style="medium">
        <color indexed="64"/>
      </right>
      <top/>
      <bottom style="thin">
        <color indexed="22"/>
      </bottom>
      <diagonal/>
    </border>
    <border>
      <left style="thin">
        <color indexed="63"/>
      </left>
      <right/>
      <top style="thin">
        <color indexed="22"/>
      </top>
      <bottom/>
      <diagonal/>
    </border>
    <border>
      <left/>
      <right style="medium">
        <color indexed="64"/>
      </right>
      <top style="thin">
        <color indexed="22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22"/>
      </bottom>
      <diagonal/>
    </border>
    <border>
      <left style="thin">
        <color indexed="63"/>
      </left>
      <right style="medium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3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1" fillId="0" borderId="0"/>
  </cellStyleXfs>
  <cellXfs count="27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2" fontId="5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4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7" fillId="0" borderId="0" xfId="0" applyFont="1" applyBorder="1" applyAlignment="1">
      <alignment horizontal="center" vertical="center"/>
    </xf>
    <xf numFmtId="2" fontId="7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64" fontId="7" fillId="0" borderId="0" xfId="0" applyNumberFormat="1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2" fontId="5" fillId="0" borderId="0" xfId="0" applyNumberFormat="1" applyFont="1" applyFill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11" xfId="0" applyFont="1" applyBorder="1">
      <alignment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10" fillId="0" borderId="16" xfId="0" applyFont="1" applyBorder="1" applyAlignment="1">
      <alignment horizontal="center" vertical="center"/>
    </xf>
    <xf numFmtId="0" fontId="5" fillId="0" borderId="10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19" fillId="0" borderId="10" xfId="0" applyFont="1" applyBorder="1" applyAlignment="1">
      <alignment horizontal="center" vertical="center"/>
    </xf>
    <xf numFmtId="0" fontId="19" fillId="0" borderId="0" xfId="0" applyNumberFormat="1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21" fillId="0" borderId="0" xfId="1"/>
    <xf numFmtId="0" fontId="24" fillId="0" borderId="40" xfId="1" applyFont="1" applyBorder="1" applyAlignment="1">
      <alignment horizontal="center" vertical="center" wrapText="1"/>
    </xf>
    <xf numFmtId="0" fontId="24" fillId="0" borderId="41" xfId="1" applyFont="1" applyBorder="1" applyAlignment="1">
      <alignment horizontal="center" vertical="center" wrapText="1"/>
    </xf>
    <xf numFmtId="0" fontId="22" fillId="0" borderId="29" xfId="1" applyFont="1" applyBorder="1" applyAlignment="1">
      <alignment horizontal="center" vertical="center" wrapText="1"/>
    </xf>
    <xf numFmtId="166" fontId="22" fillId="0" borderId="30" xfId="1" applyNumberFormat="1" applyFont="1" applyBorder="1" applyAlignment="1">
      <alignment horizontal="center" vertical="center"/>
    </xf>
    <xf numFmtId="165" fontId="22" fillId="0" borderId="32" xfId="1" applyNumberFormat="1" applyFont="1" applyBorder="1" applyAlignment="1">
      <alignment horizontal="center" vertical="center"/>
    </xf>
    <xf numFmtId="165" fontId="22" fillId="0" borderId="33" xfId="1" applyNumberFormat="1" applyFont="1" applyBorder="1" applyAlignment="1">
      <alignment horizontal="center" vertical="center"/>
    </xf>
    <xf numFmtId="166" fontId="22" fillId="0" borderId="29" xfId="1" applyNumberFormat="1" applyFont="1" applyBorder="1" applyAlignment="1">
      <alignment horizontal="center" vertical="center"/>
    </xf>
    <xf numFmtId="0" fontId="22" fillId="0" borderId="30" xfId="1" applyFont="1" applyBorder="1" applyAlignment="1">
      <alignment horizontal="center" vertical="center" wrapText="1"/>
    </xf>
    <xf numFmtId="165" fontId="22" fillId="0" borderId="36" xfId="1" applyNumberFormat="1" applyFont="1" applyBorder="1" applyAlignment="1">
      <alignment horizontal="center" vertical="center"/>
    </xf>
    <xf numFmtId="165" fontId="22" fillId="0" borderId="37" xfId="1" applyNumberFormat="1" applyFont="1" applyBorder="1" applyAlignment="1">
      <alignment horizontal="center" vertical="center"/>
    </xf>
    <xf numFmtId="0" fontId="24" fillId="0" borderId="47" xfId="1" applyFont="1" applyBorder="1" applyAlignment="1">
      <alignment horizontal="center" vertical="center" wrapText="1"/>
    </xf>
    <xf numFmtId="0" fontId="24" fillId="0" borderId="42" xfId="1" applyFont="1" applyBorder="1" applyAlignment="1">
      <alignment horizontal="center" vertical="center" wrapText="1"/>
    </xf>
    <xf numFmtId="165" fontId="22" fillId="0" borderId="48" xfId="1" applyNumberFormat="1" applyFont="1" applyBorder="1" applyAlignment="1">
      <alignment horizontal="center" vertical="center"/>
    </xf>
    <xf numFmtId="0" fontId="22" fillId="0" borderId="49" xfId="1" applyFont="1" applyBorder="1" applyAlignment="1">
      <alignment horizontal="center" vertical="center" wrapText="1"/>
    </xf>
    <xf numFmtId="166" fontId="22" fillId="0" borderId="34" xfId="1" applyNumberFormat="1" applyFont="1" applyBorder="1" applyAlignment="1">
      <alignment horizontal="center" vertical="center"/>
    </xf>
    <xf numFmtId="165" fontId="22" fillId="0" borderId="50" xfId="1" applyNumberFormat="1" applyFont="1" applyBorder="1" applyAlignment="1">
      <alignment horizontal="center" vertical="center"/>
    </xf>
    <xf numFmtId="165" fontId="22" fillId="0" borderId="35" xfId="1" applyNumberFormat="1" applyFont="1" applyBorder="1" applyAlignment="1">
      <alignment horizontal="center" vertical="center"/>
    </xf>
    <xf numFmtId="166" fontId="22" fillId="0" borderId="49" xfId="1" applyNumberFormat="1" applyFont="1" applyBorder="1" applyAlignment="1">
      <alignment horizontal="center" vertical="center"/>
    </xf>
    <xf numFmtId="165" fontId="22" fillId="0" borderId="34" xfId="1" applyNumberFormat="1" applyFont="1" applyBorder="1" applyAlignment="1">
      <alignment horizontal="center" vertical="center"/>
    </xf>
    <xf numFmtId="0" fontId="22" fillId="0" borderId="34" xfId="1" applyFont="1" applyBorder="1" applyAlignment="1">
      <alignment horizontal="center" vertical="center" wrapText="1"/>
    </xf>
    <xf numFmtId="165" fontId="22" fillId="0" borderId="51" xfId="1" applyNumberFormat="1" applyFont="1" applyBorder="1" applyAlignment="1">
      <alignment horizontal="center" vertical="center"/>
    </xf>
    <xf numFmtId="165" fontId="22" fillId="0" borderId="38" xfId="1" applyNumberFormat="1" applyFont="1" applyBorder="1" applyAlignment="1">
      <alignment horizontal="center" vertical="center"/>
    </xf>
    <xf numFmtId="165" fontId="22" fillId="0" borderId="55" xfId="1" applyNumberFormat="1" applyFont="1" applyBorder="1" applyAlignment="1">
      <alignment horizontal="center" vertical="center"/>
    </xf>
    <xf numFmtId="166" fontId="22" fillId="3" borderId="49" xfId="1" applyNumberFormat="1" applyFont="1" applyFill="1" applyBorder="1" applyAlignment="1">
      <alignment horizontal="center" vertical="center"/>
    </xf>
    <xf numFmtId="166" fontId="22" fillId="3" borderId="30" xfId="1" applyNumberFormat="1" applyFont="1" applyFill="1" applyBorder="1" applyAlignment="1">
      <alignment horizontal="center" vertical="center"/>
    </xf>
    <xf numFmtId="0" fontId="22" fillId="3" borderId="30" xfId="1" applyFont="1" applyFill="1" applyBorder="1" applyAlignment="1">
      <alignment horizontal="center" vertical="center"/>
    </xf>
    <xf numFmtId="0" fontId="22" fillId="3" borderId="52" xfId="1" applyFont="1" applyFill="1" applyBorder="1" applyAlignment="1">
      <alignment horizontal="center" vertical="center"/>
    </xf>
    <xf numFmtId="166" fontId="22" fillId="3" borderId="53" xfId="1" applyNumberFormat="1" applyFont="1" applyFill="1" applyBorder="1" applyAlignment="1">
      <alignment horizontal="center" vertical="center"/>
    </xf>
    <xf numFmtId="0" fontId="22" fillId="3" borderId="53" xfId="1" applyFont="1" applyFill="1" applyBorder="1" applyAlignment="1">
      <alignment horizontal="center" vertical="center"/>
    </xf>
    <xf numFmtId="166" fontId="22" fillId="3" borderId="54" xfId="1" applyNumberFormat="1" applyFont="1" applyFill="1" applyBorder="1" applyAlignment="1">
      <alignment horizontal="center" vertical="center"/>
    </xf>
    <xf numFmtId="166" fontId="22" fillId="3" borderId="34" xfId="1" applyNumberFormat="1" applyFont="1" applyFill="1" applyBorder="1" applyAlignment="1">
      <alignment horizontal="center" vertical="center"/>
    </xf>
    <xf numFmtId="166" fontId="22" fillId="4" borderId="49" xfId="1" applyNumberFormat="1" applyFont="1" applyFill="1" applyBorder="1" applyAlignment="1">
      <alignment horizontal="center" vertical="center"/>
    </xf>
    <xf numFmtId="0" fontId="22" fillId="4" borderId="49" xfId="1" applyFont="1" applyFill="1" applyBorder="1" applyAlignment="1">
      <alignment horizontal="center" vertical="center"/>
    </xf>
    <xf numFmtId="166" fontId="22" fillId="4" borderId="30" xfId="1" applyNumberFormat="1" applyFont="1" applyFill="1" applyBorder="1" applyAlignment="1">
      <alignment horizontal="center" vertical="center"/>
    </xf>
    <xf numFmtId="0" fontId="22" fillId="4" borderId="30" xfId="1" applyFont="1" applyFill="1" applyBorder="1" applyAlignment="1">
      <alignment horizontal="center" vertical="center"/>
    </xf>
    <xf numFmtId="166" fontId="22" fillId="5" borderId="29" xfId="1" applyNumberFormat="1" applyFont="1" applyFill="1" applyBorder="1" applyAlignment="1">
      <alignment horizontal="center" vertical="center"/>
    </xf>
    <xf numFmtId="0" fontId="22" fillId="5" borderId="29" xfId="1" applyFont="1" applyFill="1" applyBorder="1" applyAlignment="1">
      <alignment horizontal="center" vertical="center"/>
    </xf>
    <xf numFmtId="166" fontId="22" fillId="5" borderId="30" xfId="1" applyNumberFormat="1" applyFont="1" applyFill="1" applyBorder="1" applyAlignment="1">
      <alignment horizontal="center" vertical="center"/>
    </xf>
    <xf numFmtId="0" fontId="22" fillId="5" borderId="30" xfId="1" applyFont="1" applyFill="1" applyBorder="1" applyAlignment="1">
      <alignment horizontal="center" vertical="center"/>
    </xf>
    <xf numFmtId="165" fontId="22" fillId="0" borderId="64" xfId="1" applyNumberFormat="1" applyFont="1" applyBorder="1" applyAlignment="1">
      <alignment horizontal="center" vertical="center"/>
    </xf>
    <xf numFmtId="165" fontId="22" fillId="0" borderId="65" xfId="1" applyNumberFormat="1" applyFont="1" applyBorder="1" applyAlignment="1">
      <alignment horizontal="center" vertical="center"/>
    </xf>
    <xf numFmtId="0" fontId="22" fillId="6" borderId="0" xfId="1" applyFont="1" applyFill="1" applyBorder="1" applyAlignment="1">
      <alignment horizontal="center" vertical="center" wrapText="1"/>
    </xf>
    <xf numFmtId="0" fontId="22" fillId="6" borderId="43" xfId="1" applyFont="1" applyFill="1" applyBorder="1" applyAlignment="1">
      <alignment horizontal="center" vertical="center" wrapText="1"/>
    </xf>
    <xf numFmtId="0" fontId="22" fillId="6" borderId="28" xfId="1" applyFont="1" applyFill="1" applyBorder="1" applyAlignment="1">
      <alignment horizontal="center" vertical="center" wrapText="1"/>
    </xf>
    <xf numFmtId="0" fontId="22" fillId="6" borderId="44" xfId="1" applyFont="1" applyFill="1" applyBorder="1" applyAlignment="1">
      <alignment horizontal="center" vertical="center" wrapText="1"/>
    </xf>
    <xf numFmtId="0" fontId="22" fillId="6" borderId="31" xfId="1" applyFont="1" applyFill="1" applyBorder="1" applyAlignment="1">
      <alignment horizontal="center" vertical="center" wrapText="1"/>
    </xf>
    <xf numFmtId="0" fontId="22" fillId="6" borderId="45" xfId="1" applyFont="1" applyFill="1" applyBorder="1" applyAlignment="1">
      <alignment horizontal="center" vertical="center" wrapText="1"/>
    </xf>
    <xf numFmtId="0" fontId="22" fillId="6" borderId="20" xfId="1" applyFont="1" applyFill="1" applyBorder="1" applyAlignment="1">
      <alignment horizontal="center" vertical="center" wrapText="1"/>
    </xf>
    <xf numFmtId="0" fontId="22" fillId="6" borderId="46" xfId="1" applyFont="1" applyFill="1" applyBorder="1" applyAlignment="1">
      <alignment horizontal="center" vertical="center" wrapText="1"/>
    </xf>
    <xf numFmtId="0" fontId="5" fillId="0" borderId="6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27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2" fontId="22" fillId="0" borderId="2" xfId="0" applyNumberFormat="1" applyFont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10" fillId="0" borderId="27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/>
    </xf>
    <xf numFmtId="164" fontId="24" fillId="0" borderId="2" xfId="0" applyNumberFormat="1" applyFont="1" applyFill="1" applyBorder="1" applyAlignment="1">
      <alignment horizontal="center" vertical="center"/>
    </xf>
    <xf numFmtId="164" fontId="16" fillId="0" borderId="24" xfId="0" applyNumberFormat="1" applyFont="1" applyFill="1" applyBorder="1" applyAlignment="1">
      <alignment horizontal="center" vertical="center"/>
    </xf>
    <xf numFmtId="2" fontId="16" fillId="0" borderId="2" xfId="0" applyNumberFormat="1" applyFont="1" applyFill="1" applyBorder="1" applyAlignment="1">
      <alignment horizontal="center" vertical="center"/>
    </xf>
    <xf numFmtId="2" fontId="16" fillId="0" borderId="24" xfId="0" applyNumberFormat="1" applyFont="1" applyFill="1" applyBorder="1" applyAlignment="1">
      <alignment horizontal="center" vertical="center"/>
    </xf>
    <xf numFmtId="164" fontId="16" fillId="0" borderId="2" xfId="0" applyNumberFormat="1" applyFont="1" applyFill="1" applyBorder="1" applyAlignment="1">
      <alignment horizontal="center" vertical="center"/>
    </xf>
    <xf numFmtId="2" fontId="24" fillId="0" borderId="2" xfId="0" applyNumberFormat="1" applyFont="1" applyFill="1" applyBorder="1" applyAlignment="1">
      <alignment horizontal="center" vertical="center"/>
    </xf>
    <xf numFmtId="2" fontId="5" fillId="0" borderId="24" xfId="0" applyNumberFormat="1" applyFont="1" applyFill="1" applyBorder="1" applyAlignment="1">
      <alignment horizontal="center" vertical="center"/>
    </xf>
    <xf numFmtId="164" fontId="24" fillId="0" borderId="24" xfId="0" applyNumberFormat="1" applyFont="1" applyFill="1" applyBorder="1" applyAlignment="1">
      <alignment horizontal="center" vertical="center"/>
    </xf>
    <xf numFmtId="2" fontId="24" fillId="0" borderId="24" xfId="0" applyNumberFormat="1" applyFont="1" applyFill="1" applyBorder="1" applyAlignment="1">
      <alignment horizontal="center" vertical="center"/>
    </xf>
    <xf numFmtId="164" fontId="16" fillId="0" borderId="2" xfId="0" applyNumberFormat="1" applyFont="1" applyBorder="1" applyAlignment="1">
      <alignment horizontal="center" vertical="center"/>
    </xf>
    <xf numFmtId="164" fontId="16" fillId="0" borderId="24" xfId="0" applyNumberFormat="1" applyFont="1" applyBorder="1" applyAlignment="1">
      <alignment horizontal="center" vertical="center"/>
    </xf>
    <xf numFmtId="2" fontId="16" fillId="0" borderId="2" xfId="0" applyNumberFormat="1" applyFont="1" applyBorder="1" applyAlignment="1">
      <alignment horizontal="center" vertical="center"/>
    </xf>
    <xf numFmtId="2" fontId="16" fillId="0" borderId="24" xfId="0" applyNumberFormat="1" applyFont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164" fontId="16" fillId="0" borderId="4" xfId="0" applyNumberFormat="1" applyFont="1" applyBorder="1" applyAlignment="1">
      <alignment horizontal="center" vertical="center"/>
    </xf>
    <xf numFmtId="2" fontId="16" fillId="0" borderId="4" xfId="0" applyNumberFormat="1" applyFont="1" applyBorder="1" applyAlignment="1">
      <alignment horizontal="center" vertical="center"/>
    </xf>
    <xf numFmtId="2" fontId="16" fillId="0" borderId="6" xfId="0" applyNumberFormat="1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8" xfId="0" applyNumberFormat="1" applyFont="1" applyBorder="1" applyAlignment="1">
      <alignment horizontal="center" vertical="center"/>
    </xf>
    <xf numFmtId="0" fontId="19" fillId="0" borderId="10" xfId="0" applyNumberFormat="1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2" fontId="5" fillId="0" borderId="68" xfId="0" applyNumberFormat="1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10" fillId="0" borderId="6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5" fillId="0" borderId="24" xfId="0" applyNumberFormat="1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164" fontId="19" fillId="0" borderId="2" xfId="0" applyNumberFormat="1" applyFont="1" applyBorder="1" applyAlignment="1">
      <alignment horizontal="center" vertical="center"/>
    </xf>
    <xf numFmtId="2" fontId="19" fillId="0" borderId="24" xfId="0" applyNumberFormat="1" applyFont="1" applyBorder="1" applyAlignment="1">
      <alignment horizontal="center" vertical="center"/>
    </xf>
    <xf numFmtId="164" fontId="19" fillId="0" borderId="24" xfId="0" applyNumberFormat="1" applyFont="1" applyBorder="1" applyAlignment="1">
      <alignment horizontal="center" vertical="center"/>
    </xf>
    <xf numFmtId="2" fontId="19" fillId="0" borderId="2" xfId="0" applyNumberFormat="1" applyFont="1" applyBorder="1" applyAlignment="1">
      <alignment horizontal="center" vertical="center"/>
    </xf>
    <xf numFmtId="0" fontId="10" fillId="0" borderId="67" xfId="0" applyFont="1" applyBorder="1" applyAlignment="1">
      <alignment horizontal="center" vertical="center"/>
    </xf>
    <xf numFmtId="164" fontId="28" fillId="0" borderId="2" xfId="0" applyNumberFormat="1" applyFont="1" applyBorder="1" applyAlignment="1">
      <alignment horizontal="center" vertical="center"/>
    </xf>
    <xf numFmtId="2" fontId="29" fillId="0" borderId="24" xfId="0" applyNumberFormat="1" applyFont="1" applyBorder="1" applyAlignment="1">
      <alignment horizontal="center" vertical="center"/>
    </xf>
    <xf numFmtId="164" fontId="28" fillId="0" borderId="24" xfId="0" applyNumberFormat="1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164" fontId="28" fillId="0" borderId="4" xfId="0" applyNumberFormat="1" applyFont="1" applyBorder="1" applyAlignment="1">
      <alignment horizontal="center" vertical="center"/>
    </xf>
    <xf numFmtId="2" fontId="28" fillId="0" borderId="4" xfId="0" applyNumberFormat="1" applyFon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Continuous" vertical="center"/>
    </xf>
    <xf numFmtId="0" fontId="18" fillId="0" borderId="20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58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6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5" fillId="0" borderId="8" xfId="1" applyFont="1" applyBorder="1" applyAlignment="1">
      <alignment horizontal="center" vertical="center" wrapText="1"/>
    </xf>
    <xf numFmtId="0" fontId="25" fillId="0" borderId="9" xfId="1" applyFont="1" applyBorder="1" applyAlignment="1">
      <alignment horizontal="center" vertical="center" wrapText="1"/>
    </xf>
    <xf numFmtId="0" fontId="25" fillId="0" borderId="7" xfId="1" applyFont="1" applyBorder="1" applyAlignment="1">
      <alignment horizontal="center" vertical="center" wrapText="1"/>
    </xf>
    <xf numFmtId="166" fontId="22" fillId="0" borderId="56" xfId="1" applyNumberFormat="1" applyFont="1" applyBorder="1" applyAlignment="1">
      <alignment horizontal="center" vertical="center"/>
    </xf>
    <xf numFmtId="166" fontId="22" fillId="0" borderId="19" xfId="1" applyNumberFormat="1" applyFont="1" applyBorder="1" applyAlignment="1">
      <alignment horizontal="center" vertical="center"/>
    </xf>
    <xf numFmtId="166" fontId="22" fillId="0" borderId="21" xfId="1" applyNumberFormat="1" applyFont="1" applyBorder="1" applyAlignment="1">
      <alignment horizontal="center" vertical="center"/>
    </xf>
    <xf numFmtId="166" fontId="22" fillId="0" borderId="57" xfId="1" applyNumberFormat="1" applyFont="1" applyBorder="1" applyAlignment="1">
      <alignment horizontal="center" vertical="center"/>
    </xf>
    <xf numFmtId="166" fontId="22" fillId="0" borderId="0" xfId="1" applyNumberFormat="1" applyFont="1" applyBorder="1" applyAlignment="1">
      <alignment horizontal="center" vertical="center"/>
    </xf>
    <xf numFmtId="166" fontId="22" fillId="0" borderId="58" xfId="1" applyNumberFormat="1" applyFont="1" applyBorder="1" applyAlignment="1">
      <alignment horizontal="center" vertical="center"/>
    </xf>
    <xf numFmtId="166" fontId="22" fillId="0" borderId="59" xfId="1" applyNumberFormat="1" applyFont="1" applyBorder="1" applyAlignment="1">
      <alignment horizontal="center" vertical="center"/>
    </xf>
    <xf numFmtId="166" fontId="22" fillId="0" borderId="60" xfId="1" applyNumberFormat="1" applyFont="1" applyBorder="1" applyAlignment="1">
      <alignment horizontal="center" vertical="center"/>
    </xf>
    <xf numFmtId="166" fontId="22" fillId="0" borderId="61" xfId="1" applyNumberFormat="1" applyFont="1" applyBorder="1" applyAlignment="1">
      <alignment horizontal="center" vertical="center"/>
    </xf>
    <xf numFmtId="166" fontId="22" fillId="0" borderId="31" xfId="1" applyNumberFormat="1" applyFont="1" applyBorder="1" applyAlignment="1">
      <alignment horizontal="center" vertical="center"/>
    </xf>
    <xf numFmtId="166" fontId="22" fillId="0" borderId="62" xfId="1" applyNumberFormat="1" applyFont="1" applyBorder="1" applyAlignment="1">
      <alignment horizontal="center" vertical="center"/>
    </xf>
    <xf numFmtId="0" fontId="5" fillId="0" borderId="22" xfId="0" applyFont="1" applyBorder="1" applyAlignment="1">
      <alignment horizontal="left" vertical="center" indent="1"/>
    </xf>
    <xf numFmtId="0" fontId="5" fillId="0" borderId="18" xfId="0" applyFont="1" applyBorder="1" applyAlignment="1">
      <alignment horizontal="left" vertical="center" indent="1"/>
    </xf>
    <xf numFmtId="0" fontId="5" fillId="0" borderId="23" xfId="0" applyFont="1" applyBorder="1" applyAlignment="1">
      <alignment horizontal="left" vertical="center" indent="1"/>
    </xf>
    <xf numFmtId="0" fontId="26" fillId="0" borderId="7" xfId="1" applyFont="1" applyBorder="1" applyAlignment="1">
      <alignment horizontal="center" vertical="center" wrapText="1"/>
    </xf>
    <xf numFmtId="0" fontId="26" fillId="0" borderId="8" xfId="1" applyFont="1" applyBorder="1" applyAlignment="1">
      <alignment horizontal="center" vertical="center" wrapText="1"/>
    </xf>
    <xf numFmtId="0" fontId="26" fillId="0" borderId="9" xfId="1" applyFont="1" applyBorder="1" applyAlignment="1">
      <alignment horizontal="center" vertical="center" wrapText="1"/>
    </xf>
    <xf numFmtId="0" fontId="24" fillId="0" borderId="7" xfId="1" applyFont="1" applyBorder="1" applyAlignment="1">
      <alignment horizontal="center" wrapText="1"/>
    </xf>
    <xf numFmtId="0" fontId="24" fillId="0" borderId="8" xfId="1" applyFont="1" applyBorder="1" applyAlignment="1">
      <alignment horizontal="center" wrapText="1"/>
    </xf>
    <xf numFmtId="0" fontId="24" fillId="0" borderId="5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0" fontId="5" fillId="0" borderId="20" xfId="0" applyFont="1" applyBorder="1" applyAlignment="1">
      <alignment horizontal="left" vertical="center" indent="1"/>
    </xf>
    <xf numFmtId="0" fontId="5" fillId="0" borderId="19" xfId="0" applyFont="1" applyBorder="1" applyAlignment="1">
      <alignment horizontal="left" vertical="center" indent="1"/>
    </xf>
    <xf numFmtId="0" fontId="5" fillId="0" borderId="21" xfId="0" applyFont="1" applyBorder="1" applyAlignment="1">
      <alignment horizontal="left" vertical="center" indent="1"/>
    </xf>
    <xf numFmtId="166" fontId="22" fillId="0" borderId="45" xfId="1" applyNumberFormat="1" applyFont="1" applyBorder="1" applyAlignment="1">
      <alignment horizontal="center" vertical="center"/>
    </xf>
    <xf numFmtId="166" fontId="22" fillId="0" borderId="63" xfId="1" applyNumberFormat="1" applyFont="1" applyBorder="1" applyAlignment="1">
      <alignment horizontal="center" vertical="center"/>
    </xf>
    <xf numFmtId="166" fontId="22" fillId="0" borderId="22" xfId="1" applyNumberFormat="1" applyFont="1" applyBorder="1" applyAlignment="1">
      <alignment horizontal="center" vertical="center"/>
    </xf>
    <xf numFmtId="166" fontId="22" fillId="0" borderId="18" xfId="1" applyNumberFormat="1" applyFont="1" applyBorder="1" applyAlignment="1">
      <alignment horizontal="center" vertical="center"/>
    </xf>
    <xf numFmtId="166" fontId="22" fillId="0" borderId="23" xfId="1" applyNumberFormat="1" applyFont="1" applyBorder="1" applyAlignment="1">
      <alignment horizontal="center" vertical="center"/>
    </xf>
    <xf numFmtId="166" fontId="22" fillId="0" borderId="35" xfId="1" applyNumberFormat="1" applyFont="1" applyBorder="1" applyAlignment="1">
      <alignment horizontal="center" vertical="center"/>
    </xf>
    <xf numFmtId="166" fontId="22" fillId="0" borderId="66" xfId="1" applyNumberFormat="1" applyFont="1" applyBorder="1" applyAlignment="1">
      <alignment horizontal="center" vertical="center"/>
    </xf>
    <xf numFmtId="166" fontId="22" fillId="0" borderId="39" xfId="1" applyNumberFormat="1" applyFont="1" applyBorder="1" applyAlignment="1">
      <alignment horizontal="center" vertical="center"/>
    </xf>
    <xf numFmtId="0" fontId="22" fillId="0" borderId="61" xfId="1" applyFont="1" applyBorder="1" applyAlignment="1">
      <alignment horizontal="center" vertical="center"/>
    </xf>
    <xf numFmtId="0" fontId="22" fillId="0" borderId="31" xfId="1" applyFont="1" applyBorder="1" applyAlignment="1">
      <alignment horizontal="center" vertical="center"/>
    </xf>
    <xf numFmtId="0" fontId="22" fillId="0" borderId="62" xfId="1" applyFont="1" applyBorder="1" applyAlignment="1">
      <alignment horizontal="center" vertical="center"/>
    </xf>
    <xf numFmtId="0" fontId="22" fillId="0" borderId="57" xfId="1" applyFont="1" applyBorder="1" applyAlignment="1">
      <alignment horizontal="center" vertical="center"/>
    </xf>
    <xf numFmtId="0" fontId="22" fillId="0" borderId="0" xfId="1" applyFont="1" applyBorder="1" applyAlignment="1">
      <alignment horizontal="center" vertical="center"/>
    </xf>
    <xf numFmtId="0" fontId="22" fillId="0" borderId="58" xfId="1" applyFont="1" applyBorder="1" applyAlignment="1">
      <alignment horizontal="center" vertical="center"/>
    </xf>
    <xf numFmtId="0" fontId="22" fillId="0" borderId="59" xfId="1" applyFont="1" applyBorder="1" applyAlignment="1">
      <alignment horizontal="center" vertical="center"/>
    </xf>
    <xf numFmtId="0" fontId="22" fillId="0" borderId="60" xfId="1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26" fillId="0" borderId="7" xfId="1" applyFont="1" applyBorder="1" applyAlignment="1">
      <alignment horizontal="center" wrapText="1"/>
    </xf>
    <xf numFmtId="0" fontId="26" fillId="0" borderId="8" xfId="1" applyFont="1" applyBorder="1" applyAlignment="1">
      <alignment horizontal="center" wrapText="1"/>
    </xf>
    <xf numFmtId="0" fontId="26" fillId="0" borderId="9" xfId="1" applyFont="1" applyBorder="1" applyAlignment="1">
      <alignment horizontal="center" wrapText="1"/>
    </xf>
  </cellXfs>
  <cellStyles count="2">
    <cellStyle name="Normal" xfId="0" builtinId="0"/>
    <cellStyle name="Normal_Sheet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microsoft.com/office/2011/relationships/chartStyle" Target="style1.xml"/><Relationship Id="rId2" Type="http://schemas.microsoft.com/office/2011/relationships/chartColorStyle" Target="colors1.xml"/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microsoft.com/office/2011/relationships/chartStyle" Target="style2.xml"/><Relationship Id="rId2" Type="http://schemas.microsoft.com/office/2011/relationships/chartColorStyle" Target="colors2.xml"/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3" Type="http://schemas.microsoft.com/office/2011/relationships/chartStyle" Target="style3.xml"/><Relationship Id="rId2" Type="http://schemas.microsoft.com/office/2011/relationships/chartColorStyle" Target="colors3.xml"/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3" Type="http://schemas.microsoft.com/office/2011/relationships/chartStyle" Target="style4.xml"/><Relationship Id="rId2" Type="http://schemas.microsoft.com/office/2011/relationships/chartColorStyle" Target="colors4.xml"/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3" Type="http://schemas.microsoft.com/office/2011/relationships/chartStyle" Target="style5.xml"/><Relationship Id="rId2" Type="http://schemas.microsoft.com/office/2011/relationships/chartColorStyle" Target="colors5.xml"/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3" Type="http://schemas.microsoft.com/office/2011/relationships/chartStyle" Target="style6.xml"/><Relationship Id="rId2" Type="http://schemas.microsoft.com/office/2011/relationships/chartColorStyle" Target="colors6.xml"/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722603468778686E-2"/>
          <c:y val="0.10494745935925429"/>
          <c:w val="0.87414151727541822"/>
          <c:h val="0.729687312308612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'Soil Data'!$R$28</c:f>
              <c:strCache>
                <c:ptCount val="1"/>
                <c:pt idx="0">
                  <c:v>pH</c:v>
                </c:pt>
              </c:strCache>
            </c:strRef>
          </c:tx>
          <c:spPr>
            <a:solidFill>
              <a:schemeClr val="bg2">
                <a:lumMod val="10000"/>
              </a:schemeClr>
            </a:solidFill>
            <a:ln>
              <a:noFill/>
            </a:ln>
            <a:effectLst/>
          </c:spPr>
          <c:invertIfNegative val="0"/>
          <c:cat>
            <c:strRef>
              <c:f>'Soil Data'!$Q$29:$Q$46</c:f>
              <c:strCache>
                <c:ptCount val="18"/>
                <c:pt idx="0">
                  <c:v>Agricultural field soil</c:v>
                </c:pt>
                <c:pt idx="1">
                  <c:v>Pond soil</c:v>
                </c:pt>
                <c:pt idx="2">
                  <c:v>Shrimp gher soil</c:v>
                </c:pt>
                <c:pt idx="3">
                  <c:v>Pond soil</c:v>
                </c:pt>
                <c:pt idx="4">
                  <c:v>Agricultural field soil</c:v>
                </c:pt>
                <c:pt idx="5">
                  <c:v>Pond soil</c:v>
                </c:pt>
                <c:pt idx="6">
                  <c:v>Pond soil</c:v>
                </c:pt>
                <c:pt idx="7">
                  <c:v>River bank soil</c:v>
                </c:pt>
                <c:pt idx="8">
                  <c:v>Agricultural field soil</c:v>
                </c:pt>
                <c:pt idx="9">
                  <c:v>Pond soil</c:v>
                </c:pt>
                <c:pt idx="10">
                  <c:v>Shrimp gher soil</c:v>
                </c:pt>
                <c:pt idx="11">
                  <c:v>Pond soil</c:v>
                </c:pt>
                <c:pt idx="12">
                  <c:v>Shrimp gher soil</c:v>
                </c:pt>
                <c:pt idx="13">
                  <c:v>Agricultural field soil</c:v>
                </c:pt>
                <c:pt idx="14">
                  <c:v>Pond soil</c:v>
                </c:pt>
                <c:pt idx="15">
                  <c:v>Agricultural field soil</c:v>
                </c:pt>
                <c:pt idx="16">
                  <c:v>Agricultural field soil</c:v>
                </c:pt>
                <c:pt idx="17">
                  <c:v>Agricultural field soil</c:v>
                </c:pt>
              </c:strCache>
            </c:strRef>
          </c:cat>
          <c:val>
            <c:numRef>
              <c:f>'Soil Data'!$R$29:$R$46</c:f>
              <c:numCache>
                <c:formatCode>General</c:formatCode>
                <c:ptCount val="18"/>
                <c:pt idx="0">
                  <c:v>7.8</c:v>
                </c:pt>
                <c:pt idx="1">
                  <c:v>8.8000000000000007</c:v>
                </c:pt>
                <c:pt idx="2">
                  <c:v>8.8000000000000007</c:v>
                </c:pt>
                <c:pt idx="3">
                  <c:v>7.5</c:v>
                </c:pt>
                <c:pt idx="4">
                  <c:v>7.7</c:v>
                </c:pt>
                <c:pt idx="5">
                  <c:v>7.3</c:v>
                </c:pt>
                <c:pt idx="6">
                  <c:v>6.8</c:v>
                </c:pt>
                <c:pt idx="7">
                  <c:v>8.4</c:v>
                </c:pt>
                <c:pt idx="8">
                  <c:v>6.5</c:v>
                </c:pt>
                <c:pt idx="9">
                  <c:v>6.6</c:v>
                </c:pt>
                <c:pt idx="10">
                  <c:v>7.8</c:v>
                </c:pt>
                <c:pt idx="11">
                  <c:v>7.9</c:v>
                </c:pt>
                <c:pt idx="12">
                  <c:v>6.6</c:v>
                </c:pt>
                <c:pt idx="13">
                  <c:v>6.5</c:v>
                </c:pt>
                <c:pt idx="14">
                  <c:v>8.1</c:v>
                </c:pt>
                <c:pt idx="15">
                  <c:v>5.0999999999999996</c:v>
                </c:pt>
                <c:pt idx="16">
                  <c:v>6.6</c:v>
                </c:pt>
                <c:pt idx="17">
                  <c:v>6.5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726-4C7D-9B99-9E79AF8B0656}"/>
            </c:ext>
          </c:extLst>
        </c:ser>
        <c:ser>
          <c:idx val="1"/>
          <c:order val="1"/>
          <c:tx>
            <c:strRef>
              <c:f>'Soil Data'!$S$28</c:f>
              <c:strCache>
                <c:ptCount val="1"/>
                <c:pt idx="0">
                  <c:v>EC (dS/m)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'Soil Data'!$Q$29:$Q$46</c:f>
              <c:strCache>
                <c:ptCount val="18"/>
                <c:pt idx="0">
                  <c:v>Agricultural field soil</c:v>
                </c:pt>
                <c:pt idx="1">
                  <c:v>Pond soil</c:v>
                </c:pt>
                <c:pt idx="2">
                  <c:v>Shrimp gher soil</c:v>
                </c:pt>
                <c:pt idx="3">
                  <c:v>Pond soil</c:v>
                </c:pt>
                <c:pt idx="4">
                  <c:v>Agricultural field soil</c:v>
                </c:pt>
                <c:pt idx="5">
                  <c:v>Pond soil</c:v>
                </c:pt>
                <c:pt idx="6">
                  <c:v>Pond soil</c:v>
                </c:pt>
                <c:pt idx="7">
                  <c:v>River bank soil</c:v>
                </c:pt>
                <c:pt idx="8">
                  <c:v>Agricultural field soil</c:v>
                </c:pt>
                <c:pt idx="9">
                  <c:v>Pond soil</c:v>
                </c:pt>
                <c:pt idx="10">
                  <c:v>Shrimp gher soil</c:v>
                </c:pt>
                <c:pt idx="11">
                  <c:v>Pond soil</c:v>
                </c:pt>
                <c:pt idx="12">
                  <c:v>Shrimp gher soil</c:v>
                </c:pt>
                <c:pt idx="13">
                  <c:v>Agricultural field soil</c:v>
                </c:pt>
                <c:pt idx="14">
                  <c:v>Pond soil</c:v>
                </c:pt>
                <c:pt idx="15">
                  <c:v>Agricultural field soil</c:v>
                </c:pt>
                <c:pt idx="16">
                  <c:v>Agricultural field soil</c:v>
                </c:pt>
                <c:pt idx="17">
                  <c:v>Agricultural field soil</c:v>
                </c:pt>
              </c:strCache>
            </c:strRef>
          </c:cat>
          <c:val>
            <c:numRef>
              <c:f>'Soil Data'!$S$29:$S$46</c:f>
              <c:numCache>
                <c:formatCode>General</c:formatCode>
                <c:ptCount val="18"/>
                <c:pt idx="0">
                  <c:v>4.3</c:v>
                </c:pt>
                <c:pt idx="1">
                  <c:v>1</c:v>
                </c:pt>
                <c:pt idx="2">
                  <c:v>11</c:v>
                </c:pt>
                <c:pt idx="3">
                  <c:v>2.2999999999999998</c:v>
                </c:pt>
                <c:pt idx="4">
                  <c:v>11.6</c:v>
                </c:pt>
                <c:pt idx="5">
                  <c:v>32.700000000000003</c:v>
                </c:pt>
                <c:pt idx="6">
                  <c:v>6.9</c:v>
                </c:pt>
                <c:pt idx="7">
                  <c:v>14.3</c:v>
                </c:pt>
                <c:pt idx="8">
                  <c:v>4.8</c:v>
                </c:pt>
                <c:pt idx="9">
                  <c:v>6.5</c:v>
                </c:pt>
                <c:pt idx="10">
                  <c:v>17.5</c:v>
                </c:pt>
                <c:pt idx="11">
                  <c:v>7.9</c:v>
                </c:pt>
                <c:pt idx="12">
                  <c:v>10</c:v>
                </c:pt>
                <c:pt idx="13">
                  <c:v>24.2</c:v>
                </c:pt>
                <c:pt idx="14">
                  <c:v>6.7</c:v>
                </c:pt>
                <c:pt idx="15">
                  <c:v>13.6</c:v>
                </c:pt>
                <c:pt idx="16">
                  <c:v>20.2</c:v>
                </c:pt>
                <c:pt idx="17">
                  <c:v>5.2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726-4C7D-9B99-9E79AF8B06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144330112"/>
        <c:axId val="144331904"/>
      </c:barChart>
      <c:catAx>
        <c:axId val="144330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none" spc="0" normalizeH="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44331904"/>
        <c:crosses val="autoZero"/>
        <c:auto val="1"/>
        <c:lblAlgn val="ctr"/>
        <c:lblOffset val="100"/>
        <c:noMultiLvlLbl val="0"/>
      </c:catAx>
      <c:valAx>
        <c:axId val="144331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44330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40571070457739711"/>
          <c:y val="3.3051059408506174E-2"/>
          <c:w val="0.20446185956309446"/>
          <c:h val="4.29926997496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805332569132669E-2"/>
          <c:y val="9.398907048806919E-2"/>
          <c:w val="0.87075022986367867"/>
          <c:h val="0.694487150960233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'Soil Data'!$R$53</c:f>
              <c:strCache>
                <c:ptCount val="1"/>
                <c:pt idx="0">
                  <c:v>OM (%)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'Soil Data'!$Q$54:$Q$71</c:f>
              <c:strCache>
                <c:ptCount val="18"/>
                <c:pt idx="0">
                  <c:v>Agricultural field soil</c:v>
                </c:pt>
                <c:pt idx="1">
                  <c:v>Pond soil</c:v>
                </c:pt>
                <c:pt idx="2">
                  <c:v>Shrimp gher soil</c:v>
                </c:pt>
                <c:pt idx="3">
                  <c:v>Pond soil</c:v>
                </c:pt>
                <c:pt idx="4">
                  <c:v>Agricultural field soil</c:v>
                </c:pt>
                <c:pt idx="5">
                  <c:v>Pond soil</c:v>
                </c:pt>
                <c:pt idx="6">
                  <c:v>Pond soil</c:v>
                </c:pt>
                <c:pt idx="7">
                  <c:v>River bank soil</c:v>
                </c:pt>
                <c:pt idx="8">
                  <c:v>Agricultural field soil</c:v>
                </c:pt>
                <c:pt idx="9">
                  <c:v>Pond soil</c:v>
                </c:pt>
                <c:pt idx="10">
                  <c:v>Shrimp gher soil</c:v>
                </c:pt>
                <c:pt idx="11">
                  <c:v>Pond soil</c:v>
                </c:pt>
                <c:pt idx="12">
                  <c:v>Shrimp gher soil</c:v>
                </c:pt>
                <c:pt idx="13">
                  <c:v>Agricultural field soil</c:v>
                </c:pt>
                <c:pt idx="14">
                  <c:v>Pond soil</c:v>
                </c:pt>
                <c:pt idx="15">
                  <c:v>Agricultural field soil</c:v>
                </c:pt>
                <c:pt idx="16">
                  <c:v>Agricultural field soil</c:v>
                </c:pt>
                <c:pt idx="17">
                  <c:v>Agricultural field soil</c:v>
                </c:pt>
              </c:strCache>
            </c:strRef>
          </c:cat>
          <c:val>
            <c:numRef>
              <c:f>'Soil Data'!$R$54:$R$71</c:f>
              <c:numCache>
                <c:formatCode>General</c:formatCode>
                <c:ptCount val="18"/>
                <c:pt idx="0">
                  <c:v>2.2000000000000002</c:v>
                </c:pt>
                <c:pt idx="1">
                  <c:v>2.1</c:v>
                </c:pt>
                <c:pt idx="2">
                  <c:v>2.2999999999999998</c:v>
                </c:pt>
                <c:pt idx="3">
                  <c:v>2.2000000000000002</c:v>
                </c:pt>
                <c:pt idx="4">
                  <c:v>2.6</c:v>
                </c:pt>
                <c:pt idx="5">
                  <c:v>4.8</c:v>
                </c:pt>
                <c:pt idx="6">
                  <c:v>2</c:v>
                </c:pt>
                <c:pt idx="7">
                  <c:v>2.9</c:v>
                </c:pt>
                <c:pt idx="8">
                  <c:v>2.4</c:v>
                </c:pt>
                <c:pt idx="9">
                  <c:v>2.7</c:v>
                </c:pt>
                <c:pt idx="10">
                  <c:v>2.4</c:v>
                </c:pt>
                <c:pt idx="11">
                  <c:v>2.8</c:v>
                </c:pt>
                <c:pt idx="12">
                  <c:v>3</c:v>
                </c:pt>
                <c:pt idx="13">
                  <c:v>2.2000000000000002</c:v>
                </c:pt>
                <c:pt idx="14">
                  <c:v>2.8</c:v>
                </c:pt>
                <c:pt idx="15">
                  <c:v>2</c:v>
                </c:pt>
                <c:pt idx="16">
                  <c:v>2.2000000000000002</c:v>
                </c:pt>
                <c:pt idx="17">
                  <c:v>2.6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6B4-474D-A32D-C15609DE748C}"/>
            </c:ext>
          </c:extLst>
        </c:ser>
        <c:ser>
          <c:idx val="1"/>
          <c:order val="1"/>
          <c:tx>
            <c:strRef>
              <c:f>'Soil Data'!$S$53</c:f>
              <c:strCache>
                <c:ptCount val="1"/>
                <c:pt idx="0">
                  <c:v>Total N (%)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  <a:ln>
              <a:noFill/>
            </a:ln>
            <a:effectLst/>
          </c:spPr>
          <c:invertIfNegative val="0"/>
          <c:cat>
            <c:strRef>
              <c:f>'Soil Data'!$Q$54:$Q$71</c:f>
              <c:strCache>
                <c:ptCount val="18"/>
                <c:pt idx="0">
                  <c:v>Agricultural field soil</c:v>
                </c:pt>
                <c:pt idx="1">
                  <c:v>Pond soil</c:v>
                </c:pt>
                <c:pt idx="2">
                  <c:v>Shrimp gher soil</c:v>
                </c:pt>
                <c:pt idx="3">
                  <c:v>Pond soil</c:v>
                </c:pt>
                <c:pt idx="4">
                  <c:v>Agricultural field soil</c:v>
                </c:pt>
                <c:pt idx="5">
                  <c:v>Pond soil</c:v>
                </c:pt>
                <c:pt idx="6">
                  <c:v>Pond soil</c:v>
                </c:pt>
                <c:pt idx="7">
                  <c:v>River bank soil</c:v>
                </c:pt>
                <c:pt idx="8">
                  <c:v>Agricultural field soil</c:v>
                </c:pt>
                <c:pt idx="9">
                  <c:v>Pond soil</c:v>
                </c:pt>
                <c:pt idx="10">
                  <c:v>Shrimp gher soil</c:v>
                </c:pt>
                <c:pt idx="11">
                  <c:v>Pond soil</c:v>
                </c:pt>
                <c:pt idx="12">
                  <c:v>Shrimp gher soil</c:v>
                </c:pt>
                <c:pt idx="13">
                  <c:v>Agricultural field soil</c:v>
                </c:pt>
                <c:pt idx="14">
                  <c:v>Pond soil</c:v>
                </c:pt>
                <c:pt idx="15">
                  <c:v>Agricultural field soil</c:v>
                </c:pt>
                <c:pt idx="16">
                  <c:v>Agricultural field soil</c:v>
                </c:pt>
                <c:pt idx="17">
                  <c:v>Agricultural field soil</c:v>
                </c:pt>
              </c:strCache>
            </c:strRef>
          </c:cat>
          <c:val>
            <c:numRef>
              <c:f>'Soil Data'!$S$54:$S$71</c:f>
              <c:numCache>
                <c:formatCode>General</c:formatCode>
                <c:ptCount val="18"/>
                <c:pt idx="0">
                  <c:v>0.15</c:v>
                </c:pt>
                <c:pt idx="1">
                  <c:v>0.17</c:v>
                </c:pt>
                <c:pt idx="2">
                  <c:v>0.14000000000000001</c:v>
                </c:pt>
                <c:pt idx="3">
                  <c:v>0.11</c:v>
                </c:pt>
                <c:pt idx="4">
                  <c:v>0.11</c:v>
                </c:pt>
                <c:pt idx="5">
                  <c:v>0.24</c:v>
                </c:pt>
                <c:pt idx="6">
                  <c:v>0.1</c:v>
                </c:pt>
                <c:pt idx="7">
                  <c:v>0.14000000000000001</c:v>
                </c:pt>
                <c:pt idx="8">
                  <c:v>0.12</c:v>
                </c:pt>
                <c:pt idx="9">
                  <c:v>0.11</c:v>
                </c:pt>
                <c:pt idx="10">
                  <c:v>0.12</c:v>
                </c:pt>
                <c:pt idx="11">
                  <c:v>0.1</c:v>
                </c:pt>
                <c:pt idx="12">
                  <c:v>0.14000000000000001</c:v>
                </c:pt>
                <c:pt idx="13">
                  <c:v>0.11</c:v>
                </c:pt>
                <c:pt idx="14">
                  <c:v>0.14000000000000001</c:v>
                </c:pt>
                <c:pt idx="15">
                  <c:v>0.1</c:v>
                </c:pt>
                <c:pt idx="16">
                  <c:v>0.11</c:v>
                </c:pt>
                <c:pt idx="17">
                  <c:v>0.13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6B4-474D-A32D-C15609DE748C}"/>
            </c:ext>
          </c:extLst>
        </c:ser>
        <c:ser>
          <c:idx val="2"/>
          <c:order val="2"/>
          <c:tx>
            <c:strRef>
              <c:f>'Soil Data'!$T$53</c:f>
              <c:strCache>
                <c:ptCount val="1"/>
                <c:pt idx="0">
                  <c:v>K (meq/100g soil)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'Soil Data'!$Q$54:$Q$71</c:f>
              <c:strCache>
                <c:ptCount val="18"/>
                <c:pt idx="0">
                  <c:v>Agricultural field soil</c:v>
                </c:pt>
                <c:pt idx="1">
                  <c:v>Pond soil</c:v>
                </c:pt>
                <c:pt idx="2">
                  <c:v>Shrimp gher soil</c:v>
                </c:pt>
                <c:pt idx="3">
                  <c:v>Pond soil</c:v>
                </c:pt>
                <c:pt idx="4">
                  <c:v>Agricultural field soil</c:v>
                </c:pt>
                <c:pt idx="5">
                  <c:v>Pond soil</c:v>
                </c:pt>
                <c:pt idx="6">
                  <c:v>Pond soil</c:v>
                </c:pt>
                <c:pt idx="7">
                  <c:v>River bank soil</c:v>
                </c:pt>
                <c:pt idx="8">
                  <c:v>Agricultural field soil</c:v>
                </c:pt>
                <c:pt idx="9">
                  <c:v>Pond soil</c:v>
                </c:pt>
                <c:pt idx="10">
                  <c:v>Shrimp gher soil</c:v>
                </c:pt>
                <c:pt idx="11">
                  <c:v>Pond soil</c:v>
                </c:pt>
                <c:pt idx="12">
                  <c:v>Shrimp gher soil</c:v>
                </c:pt>
                <c:pt idx="13">
                  <c:v>Agricultural field soil</c:v>
                </c:pt>
                <c:pt idx="14">
                  <c:v>Pond soil</c:v>
                </c:pt>
                <c:pt idx="15">
                  <c:v>Agricultural field soil</c:v>
                </c:pt>
                <c:pt idx="16">
                  <c:v>Agricultural field soil</c:v>
                </c:pt>
                <c:pt idx="17">
                  <c:v>Agricultural field soil</c:v>
                </c:pt>
              </c:strCache>
            </c:strRef>
          </c:cat>
          <c:val>
            <c:numRef>
              <c:f>'Soil Data'!$T$54:$T$71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3</c:v>
                </c:pt>
                <c:pt idx="7">
                  <c:v>4</c:v>
                </c:pt>
                <c:pt idx="8">
                  <c:v>2</c:v>
                </c:pt>
                <c:pt idx="9">
                  <c:v>4</c:v>
                </c:pt>
                <c:pt idx="10">
                  <c:v>3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4</c:v>
                </c:pt>
                <c:pt idx="15">
                  <c:v>4</c:v>
                </c:pt>
                <c:pt idx="16">
                  <c:v>2</c:v>
                </c:pt>
                <c:pt idx="17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6B4-474D-A32D-C15609DE74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169943040"/>
        <c:axId val="169944576"/>
      </c:barChart>
      <c:catAx>
        <c:axId val="169943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cap="none" spc="0" normalizeH="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69944576"/>
        <c:crosses val="autoZero"/>
        <c:auto val="1"/>
        <c:lblAlgn val="ctr"/>
        <c:lblOffset val="100"/>
        <c:noMultiLvlLbl val="0"/>
      </c:catAx>
      <c:valAx>
        <c:axId val="169944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69943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1682224566678729"/>
          <c:y val="3.1216029861335551E-2"/>
          <c:w val="0.38993751566080093"/>
          <c:h val="4.32298265991677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378011420297728E-2"/>
          <c:y val="0.1112625371946464"/>
          <c:w val="0.9039578230674451"/>
          <c:h val="0.697124707245715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'Soil Data'!$R$79</c:f>
              <c:strCache>
                <c:ptCount val="1"/>
                <c:pt idx="0">
                  <c:v>Ca (meq/100g soil)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'Soil Data'!$Q$80:$Q$97</c:f>
              <c:strCache>
                <c:ptCount val="18"/>
                <c:pt idx="0">
                  <c:v>Agricultural field soil</c:v>
                </c:pt>
                <c:pt idx="1">
                  <c:v>Pond soil</c:v>
                </c:pt>
                <c:pt idx="2">
                  <c:v>Shrimp gher soil</c:v>
                </c:pt>
                <c:pt idx="3">
                  <c:v>Pond soil</c:v>
                </c:pt>
                <c:pt idx="4">
                  <c:v>Agricultural field soil</c:v>
                </c:pt>
                <c:pt idx="5">
                  <c:v>Pond soil</c:v>
                </c:pt>
                <c:pt idx="6">
                  <c:v>Pond soil</c:v>
                </c:pt>
                <c:pt idx="7">
                  <c:v>River bank soil</c:v>
                </c:pt>
                <c:pt idx="8">
                  <c:v>Agricultural field soil</c:v>
                </c:pt>
                <c:pt idx="9">
                  <c:v>Pond soil</c:v>
                </c:pt>
                <c:pt idx="10">
                  <c:v>Shrimp gher soil</c:v>
                </c:pt>
                <c:pt idx="11">
                  <c:v>Pond soil</c:v>
                </c:pt>
                <c:pt idx="12">
                  <c:v>Shrimp gher soil</c:v>
                </c:pt>
                <c:pt idx="13">
                  <c:v>Agricultural field soil</c:v>
                </c:pt>
                <c:pt idx="14">
                  <c:v>Pond soil</c:v>
                </c:pt>
                <c:pt idx="15">
                  <c:v>Agricultural field soil</c:v>
                </c:pt>
                <c:pt idx="16">
                  <c:v>Agricultural field soil</c:v>
                </c:pt>
                <c:pt idx="17">
                  <c:v>Agricultural field soil</c:v>
                </c:pt>
              </c:strCache>
            </c:strRef>
          </c:cat>
          <c:val>
            <c:numRef>
              <c:f>'Soil Data'!$R$80:$R$97</c:f>
              <c:numCache>
                <c:formatCode>General</c:formatCode>
                <c:ptCount val="18"/>
                <c:pt idx="0">
                  <c:v>29.5</c:v>
                </c:pt>
                <c:pt idx="1">
                  <c:v>35.229999999999997</c:v>
                </c:pt>
                <c:pt idx="2">
                  <c:v>7.47</c:v>
                </c:pt>
                <c:pt idx="3">
                  <c:v>15.84</c:v>
                </c:pt>
                <c:pt idx="4">
                  <c:v>7.5</c:v>
                </c:pt>
                <c:pt idx="5">
                  <c:v>15.12</c:v>
                </c:pt>
                <c:pt idx="6">
                  <c:v>23.07</c:v>
                </c:pt>
                <c:pt idx="7">
                  <c:v>28.45</c:v>
                </c:pt>
                <c:pt idx="8">
                  <c:v>25.64</c:v>
                </c:pt>
                <c:pt idx="9">
                  <c:v>19.84</c:v>
                </c:pt>
                <c:pt idx="10">
                  <c:v>33.700000000000003</c:v>
                </c:pt>
                <c:pt idx="11">
                  <c:v>52.32</c:v>
                </c:pt>
                <c:pt idx="12">
                  <c:v>81.03</c:v>
                </c:pt>
                <c:pt idx="13">
                  <c:v>31.14</c:v>
                </c:pt>
                <c:pt idx="14" formatCode="0.00">
                  <c:v>22.4</c:v>
                </c:pt>
                <c:pt idx="15">
                  <c:v>33.619999999999997</c:v>
                </c:pt>
                <c:pt idx="16">
                  <c:v>41.07</c:v>
                </c:pt>
                <c:pt idx="17">
                  <c:v>29.01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15D-4376-8EFA-3DAF3F900446}"/>
            </c:ext>
          </c:extLst>
        </c:ser>
        <c:ser>
          <c:idx val="1"/>
          <c:order val="1"/>
          <c:tx>
            <c:strRef>
              <c:f>'Soil Data'!$S$79</c:f>
              <c:strCache>
                <c:ptCount val="1"/>
                <c:pt idx="0">
                  <c:v>P (ppm)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f>'Soil Data'!$Q$80:$Q$97</c:f>
              <c:strCache>
                <c:ptCount val="18"/>
                <c:pt idx="0">
                  <c:v>Agricultural field soil</c:v>
                </c:pt>
                <c:pt idx="1">
                  <c:v>Pond soil</c:v>
                </c:pt>
                <c:pt idx="2">
                  <c:v>Shrimp gher soil</c:v>
                </c:pt>
                <c:pt idx="3">
                  <c:v>Pond soil</c:v>
                </c:pt>
                <c:pt idx="4">
                  <c:v>Agricultural field soil</c:v>
                </c:pt>
                <c:pt idx="5">
                  <c:v>Pond soil</c:v>
                </c:pt>
                <c:pt idx="6">
                  <c:v>Pond soil</c:v>
                </c:pt>
                <c:pt idx="7">
                  <c:v>River bank soil</c:v>
                </c:pt>
                <c:pt idx="8">
                  <c:v>Agricultural field soil</c:v>
                </c:pt>
                <c:pt idx="9">
                  <c:v>Pond soil</c:v>
                </c:pt>
                <c:pt idx="10">
                  <c:v>Shrimp gher soil</c:v>
                </c:pt>
                <c:pt idx="11">
                  <c:v>Pond soil</c:v>
                </c:pt>
                <c:pt idx="12">
                  <c:v>Shrimp gher soil</c:v>
                </c:pt>
                <c:pt idx="13">
                  <c:v>Agricultural field soil</c:v>
                </c:pt>
                <c:pt idx="14">
                  <c:v>Pond soil</c:v>
                </c:pt>
                <c:pt idx="15">
                  <c:v>Agricultural field soil</c:v>
                </c:pt>
                <c:pt idx="16">
                  <c:v>Agricultural field soil</c:v>
                </c:pt>
                <c:pt idx="17">
                  <c:v>Agricultural field soil</c:v>
                </c:pt>
              </c:strCache>
            </c:strRef>
          </c:cat>
          <c:val>
            <c:numRef>
              <c:f>'Soil Data'!$S$80:$S$97</c:f>
              <c:numCache>
                <c:formatCode>General</c:formatCode>
                <c:ptCount val="18"/>
                <c:pt idx="0">
                  <c:v>4.2</c:v>
                </c:pt>
                <c:pt idx="1">
                  <c:v>8.59</c:v>
                </c:pt>
                <c:pt idx="2">
                  <c:v>10.26</c:v>
                </c:pt>
                <c:pt idx="3">
                  <c:v>12.17</c:v>
                </c:pt>
                <c:pt idx="4">
                  <c:v>6.8100000000000005</c:v>
                </c:pt>
                <c:pt idx="5">
                  <c:v>7.52</c:v>
                </c:pt>
                <c:pt idx="6">
                  <c:v>3.75</c:v>
                </c:pt>
                <c:pt idx="7">
                  <c:v>7.47</c:v>
                </c:pt>
                <c:pt idx="8">
                  <c:v>6.63</c:v>
                </c:pt>
                <c:pt idx="9">
                  <c:v>9.17</c:v>
                </c:pt>
                <c:pt idx="10">
                  <c:v>13.39</c:v>
                </c:pt>
                <c:pt idx="11" formatCode="0.00">
                  <c:v>7.7</c:v>
                </c:pt>
                <c:pt idx="12">
                  <c:v>8.42</c:v>
                </c:pt>
                <c:pt idx="13">
                  <c:v>7.91</c:v>
                </c:pt>
                <c:pt idx="14">
                  <c:v>15.21</c:v>
                </c:pt>
                <c:pt idx="15">
                  <c:v>11.01</c:v>
                </c:pt>
                <c:pt idx="16">
                  <c:v>6.29</c:v>
                </c:pt>
                <c:pt idx="17">
                  <c:v>4.3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15D-4376-8EFA-3DAF3F9004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148519552"/>
        <c:axId val="148537728"/>
      </c:barChart>
      <c:catAx>
        <c:axId val="148519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cap="none" spc="0" normalizeH="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48537728"/>
        <c:crosses val="autoZero"/>
        <c:auto val="1"/>
        <c:lblAlgn val="ctr"/>
        <c:lblOffset val="100"/>
        <c:noMultiLvlLbl val="0"/>
      </c:catAx>
      <c:valAx>
        <c:axId val="148537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48519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4891078965943717"/>
          <c:y val="2.2607299157586597E-2"/>
          <c:w val="0.3358173112874695"/>
          <c:h val="6.82627433609812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013071769977254E-2"/>
          <c:y val="9.8412043087176118E-2"/>
          <c:w val="0.86251983115798814"/>
          <c:h val="0.638814681309521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'Water Data'!$O$39</c:f>
              <c:strCache>
                <c:ptCount val="1"/>
                <c:pt idx="0">
                  <c:v>EC (dS/m)</c:v>
                </c:pt>
              </c:strCache>
            </c:strRef>
          </c:tx>
          <c:spPr>
            <a:solidFill>
              <a:srgbClr val="002060"/>
            </a:solidFill>
            <a:ln w="25400" cap="flat" cmpd="sng" algn="ctr">
              <a:noFill/>
              <a:miter lim="800000"/>
            </a:ln>
            <a:effectLst/>
          </c:spPr>
          <c:invertIfNegative val="0"/>
          <c:cat>
            <c:strRef>
              <c:f>'Water Data'!$N$40:$N$68</c:f>
              <c:strCache>
                <c:ptCount val="29"/>
                <c:pt idx="0">
                  <c:v>Pond water</c:v>
                </c:pt>
                <c:pt idx="1">
                  <c:v>Shrimp gher water</c:v>
                </c:pt>
                <c:pt idx="2">
                  <c:v>Rain harvested water</c:v>
                </c:pt>
                <c:pt idx="3">
                  <c:v>Shrimp gher water</c:v>
                </c:pt>
                <c:pt idx="4">
                  <c:v>Pond water</c:v>
                </c:pt>
                <c:pt idx="5">
                  <c:v>Supply water</c:v>
                </c:pt>
                <c:pt idx="6">
                  <c:v>Supply water</c:v>
                </c:pt>
                <c:pt idx="7">
                  <c:v>Kholpatua river wate</c:v>
                </c:pt>
                <c:pt idx="8">
                  <c:v>Chuna river water</c:v>
                </c:pt>
                <c:pt idx="9">
                  <c:v>Pond water</c:v>
                </c:pt>
                <c:pt idx="10">
                  <c:v>Rain harvested water</c:v>
                </c:pt>
                <c:pt idx="11">
                  <c:v>Shrimp gher water</c:v>
                </c:pt>
                <c:pt idx="12">
                  <c:v>Pond water</c:v>
                </c:pt>
                <c:pt idx="13">
                  <c:v>Rain harvested water</c:v>
                </c:pt>
                <c:pt idx="14">
                  <c:v>Pond water</c:v>
                </c:pt>
                <c:pt idx="15">
                  <c:v>Pond water</c:v>
                </c:pt>
                <c:pt idx="16">
                  <c:v>Pond water</c:v>
                </c:pt>
                <c:pt idx="17">
                  <c:v>Pond sand filter water</c:v>
                </c:pt>
                <c:pt idx="18">
                  <c:v>Pond sand filter water</c:v>
                </c:pt>
                <c:pt idx="19">
                  <c:v>Hand pumped tubewell water</c:v>
                </c:pt>
                <c:pt idx="20">
                  <c:v>Pond water</c:v>
                </c:pt>
                <c:pt idx="21">
                  <c:v>Rain harvested water</c:v>
                </c:pt>
                <c:pt idx="22">
                  <c:v>Pond water</c:v>
                </c:pt>
                <c:pt idx="23">
                  <c:v>Shrimp gher water</c:v>
                </c:pt>
                <c:pt idx="24">
                  <c:v>Pond water</c:v>
                </c:pt>
                <c:pt idx="25">
                  <c:v>Hand pumped tubewell water</c:v>
                </c:pt>
                <c:pt idx="26">
                  <c:v>Shrimp gher water</c:v>
                </c:pt>
                <c:pt idx="27">
                  <c:v>Pond water</c:v>
                </c:pt>
                <c:pt idx="28">
                  <c:v>Pond water</c:v>
                </c:pt>
              </c:strCache>
            </c:strRef>
          </c:cat>
          <c:val>
            <c:numRef>
              <c:f>'Water Data'!$O$40:$O$68</c:f>
              <c:numCache>
                <c:formatCode>General</c:formatCode>
                <c:ptCount val="29"/>
                <c:pt idx="0">
                  <c:v>32.799999999999997</c:v>
                </c:pt>
                <c:pt idx="1">
                  <c:v>38.200000000000003</c:v>
                </c:pt>
                <c:pt idx="2">
                  <c:v>0.3</c:v>
                </c:pt>
                <c:pt idx="3">
                  <c:v>41.3</c:v>
                </c:pt>
                <c:pt idx="4">
                  <c:v>6.1</c:v>
                </c:pt>
                <c:pt idx="5">
                  <c:v>2.9</c:v>
                </c:pt>
                <c:pt idx="6">
                  <c:v>0.2</c:v>
                </c:pt>
                <c:pt idx="7">
                  <c:v>39</c:v>
                </c:pt>
                <c:pt idx="8">
                  <c:v>39.6</c:v>
                </c:pt>
                <c:pt idx="9">
                  <c:v>2.2999999999999998</c:v>
                </c:pt>
                <c:pt idx="10">
                  <c:v>0.7</c:v>
                </c:pt>
                <c:pt idx="11">
                  <c:v>35.5</c:v>
                </c:pt>
                <c:pt idx="12">
                  <c:v>2.8</c:v>
                </c:pt>
                <c:pt idx="13">
                  <c:v>0.1</c:v>
                </c:pt>
                <c:pt idx="14">
                  <c:v>0.6</c:v>
                </c:pt>
                <c:pt idx="15">
                  <c:v>0.6</c:v>
                </c:pt>
                <c:pt idx="16">
                  <c:v>1.4</c:v>
                </c:pt>
                <c:pt idx="17">
                  <c:v>1.1000000000000001</c:v>
                </c:pt>
                <c:pt idx="18">
                  <c:v>0.7</c:v>
                </c:pt>
                <c:pt idx="19">
                  <c:v>1.2</c:v>
                </c:pt>
                <c:pt idx="20">
                  <c:v>0.8</c:v>
                </c:pt>
                <c:pt idx="21">
                  <c:v>39</c:v>
                </c:pt>
                <c:pt idx="22">
                  <c:v>3.7</c:v>
                </c:pt>
                <c:pt idx="23">
                  <c:v>39.6</c:v>
                </c:pt>
                <c:pt idx="24">
                  <c:v>0.1</c:v>
                </c:pt>
                <c:pt idx="25">
                  <c:v>1.9</c:v>
                </c:pt>
                <c:pt idx="26">
                  <c:v>38.299999999999997</c:v>
                </c:pt>
                <c:pt idx="27">
                  <c:v>5.4</c:v>
                </c:pt>
                <c:pt idx="28">
                  <c:v>16.7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472-4A5A-8798-9AF7551984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35"/>
        <c:axId val="145659008"/>
        <c:axId val="145660544"/>
      </c:barChart>
      <c:catAx>
        <c:axId val="145659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45660544"/>
        <c:crosses val="autoZero"/>
        <c:auto val="1"/>
        <c:lblAlgn val="ctr"/>
        <c:lblOffset val="100"/>
        <c:noMultiLvlLbl val="0"/>
      </c:catAx>
      <c:valAx>
        <c:axId val="145660544"/>
        <c:scaling>
          <c:orientation val="minMax"/>
        </c:scaling>
        <c:delete val="0"/>
        <c:axPos val="l"/>
        <c:majorGridlines>
          <c:spPr>
            <a:ln w="9525"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Values</a:t>
                </a:r>
              </a:p>
            </c:rich>
          </c:tx>
          <c:layout>
            <c:manualLayout>
              <c:xMode val="edge"/>
              <c:yMode val="edge"/>
              <c:x val="2.1650486545647819E-2"/>
              <c:y val="0.3680519740123405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45659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2097180122477764"/>
          <c:y val="3.3539575784873758E-2"/>
          <c:w val="0.11566020422508211"/>
          <c:h val="4.37947102766000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63169611157603"/>
          <c:y val="9.4664370085974767E-2"/>
          <c:w val="0.86842769436591882"/>
          <c:h val="0.649174104827638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'Water Data'!$O$74</c:f>
              <c:strCache>
                <c:ptCount val="1"/>
                <c:pt idx="0">
                  <c:v>Na (mg/L)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strRef>
              <c:f>'Water Data'!$N$75:$N$103</c:f>
              <c:strCache>
                <c:ptCount val="29"/>
                <c:pt idx="0">
                  <c:v>Pond water</c:v>
                </c:pt>
                <c:pt idx="1">
                  <c:v>Shrimp gher water</c:v>
                </c:pt>
                <c:pt idx="2">
                  <c:v>Rain harvested water</c:v>
                </c:pt>
                <c:pt idx="3">
                  <c:v>Shrimp gher water</c:v>
                </c:pt>
                <c:pt idx="4">
                  <c:v>Pond water</c:v>
                </c:pt>
                <c:pt idx="5">
                  <c:v>Supply water</c:v>
                </c:pt>
                <c:pt idx="6">
                  <c:v>Supply water</c:v>
                </c:pt>
                <c:pt idx="7">
                  <c:v>Kholpatua river wate</c:v>
                </c:pt>
                <c:pt idx="8">
                  <c:v>Chuna river water</c:v>
                </c:pt>
                <c:pt idx="9">
                  <c:v>Pond water</c:v>
                </c:pt>
                <c:pt idx="10">
                  <c:v>Rain harvested water</c:v>
                </c:pt>
                <c:pt idx="11">
                  <c:v>Shrimp gher water</c:v>
                </c:pt>
                <c:pt idx="12">
                  <c:v>Pond water</c:v>
                </c:pt>
                <c:pt idx="13">
                  <c:v>Rain harvested water</c:v>
                </c:pt>
                <c:pt idx="14">
                  <c:v>Pond water</c:v>
                </c:pt>
                <c:pt idx="15">
                  <c:v>Pond water</c:v>
                </c:pt>
                <c:pt idx="16">
                  <c:v>Pond water</c:v>
                </c:pt>
                <c:pt idx="17">
                  <c:v>Pond sand filter water</c:v>
                </c:pt>
                <c:pt idx="18">
                  <c:v>Pond sand filter water</c:v>
                </c:pt>
                <c:pt idx="19">
                  <c:v>Hand pumped tubewell water</c:v>
                </c:pt>
                <c:pt idx="20">
                  <c:v>Pond water</c:v>
                </c:pt>
                <c:pt idx="21">
                  <c:v>Rain harvested water</c:v>
                </c:pt>
                <c:pt idx="22">
                  <c:v>Pond water</c:v>
                </c:pt>
                <c:pt idx="23">
                  <c:v>Shrimp gher water</c:v>
                </c:pt>
                <c:pt idx="24">
                  <c:v>Pond water</c:v>
                </c:pt>
                <c:pt idx="25">
                  <c:v>Hand pumped tubewell water</c:v>
                </c:pt>
                <c:pt idx="26">
                  <c:v>Shrimp gher water</c:v>
                </c:pt>
                <c:pt idx="27">
                  <c:v>Pond water</c:v>
                </c:pt>
                <c:pt idx="28">
                  <c:v>Pond water</c:v>
                </c:pt>
              </c:strCache>
            </c:strRef>
          </c:cat>
          <c:val>
            <c:numRef>
              <c:f>'Water Data'!$O$75:$O$103</c:f>
              <c:numCache>
                <c:formatCode>General</c:formatCode>
                <c:ptCount val="29"/>
                <c:pt idx="0">
                  <c:v>5520</c:v>
                </c:pt>
                <c:pt idx="1">
                  <c:v>6900</c:v>
                </c:pt>
                <c:pt idx="2">
                  <c:v>920</c:v>
                </c:pt>
                <c:pt idx="3">
                  <c:v>7360</c:v>
                </c:pt>
                <c:pt idx="4">
                  <c:v>1380</c:v>
                </c:pt>
                <c:pt idx="5">
                  <c:v>460</c:v>
                </c:pt>
                <c:pt idx="6">
                  <c:v>23</c:v>
                </c:pt>
                <c:pt idx="7">
                  <c:v>6440</c:v>
                </c:pt>
                <c:pt idx="8">
                  <c:v>6900</c:v>
                </c:pt>
                <c:pt idx="9">
                  <c:v>920</c:v>
                </c:pt>
                <c:pt idx="10">
                  <c:v>460</c:v>
                </c:pt>
                <c:pt idx="11">
                  <c:v>5980</c:v>
                </c:pt>
                <c:pt idx="12">
                  <c:v>920</c:v>
                </c:pt>
                <c:pt idx="13">
                  <c:v>460</c:v>
                </c:pt>
                <c:pt idx="14">
                  <c:v>920</c:v>
                </c:pt>
                <c:pt idx="15">
                  <c:v>460</c:v>
                </c:pt>
                <c:pt idx="16">
                  <c:v>460</c:v>
                </c:pt>
                <c:pt idx="17">
                  <c:v>96.6</c:v>
                </c:pt>
                <c:pt idx="18">
                  <c:v>55.2</c:v>
                </c:pt>
                <c:pt idx="19">
                  <c:v>115</c:v>
                </c:pt>
                <c:pt idx="20">
                  <c:v>50.6</c:v>
                </c:pt>
                <c:pt idx="21">
                  <c:v>59.8</c:v>
                </c:pt>
                <c:pt idx="22">
                  <c:v>460</c:v>
                </c:pt>
                <c:pt idx="23">
                  <c:v>5980</c:v>
                </c:pt>
                <c:pt idx="24">
                  <c:v>460</c:v>
                </c:pt>
                <c:pt idx="25">
                  <c:v>460</c:v>
                </c:pt>
                <c:pt idx="26">
                  <c:v>5980</c:v>
                </c:pt>
                <c:pt idx="27">
                  <c:v>460</c:v>
                </c:pt>
                <c:pt idx="28">
                  <c:v>2760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2C-42F0-B26C-0C4EDA551CB3}"/>
            </c:ext>
          </c:extLst>
        </c:ser>
        <c:ser>
          <c:idx val="1"/>
          <c:order val="1"/>
          <c:tx>
            <c:strRef>
              <c:f>'Water Data'!$P$74</c:f>
              <c:strCache>
                <c:ptCount val="1"/>
                <c:pt idx="0">
                  <c:v>Chloride (mg/L)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'Water Data'!$N$75:$N$103</c:f>
              <c:strCache>
                <c:ptCount val="29"/>
                <c:pt idx="0">
                  <c:v>Pond water</c:v>
                </c:pt>
                <c:pt idx="1">
                  <c:v>Shrimp gher water</c:v>
                </c:pt>
                <c:pt idx="2">
                  <c:v>Rain harvested water</c:v>
                </c:pt>
                <c:pt idx="3">
                  <c:v>Shrimp gher water</c:v>
                </c:pt>
                <c:pt idx="4">
                  <c:v>Pond water</c:v>
                </c:pt>
                <c:pt idx="5">
                  <c:v>Supply water</c:v>
                </c:pt>
                <c:pt idx="6">
                  <c:v>Supply water</c:v>
                </c:pt>
                <c:pt idx="7">
                  <c:v>Kholpatua river wate</c:v>
                </c:pt>
                <c:pt idx="8">
                  <c:v>Chuna river water</c:v>
                </c:pt>
                <c:pt idx="9">
                  <c:v>Pond water</c:v>
                </c:pt>
                <c:pt idx="10">
                  <c:v>Rain harvested water</c:v>
                </c:pt>
                <c:pt idx="11">
                  <c:v>Shrimp gher water</c:v>
                </c:pt>
                <c:pt idx="12">
                  <c:v>Pond water</c:v>
                </c:pt>
                <c:pt idx="13">
                  <c:v>Rain harvested water</c:v>
                </c:pt>
                <c:pt idx="14">
                  <c:v>Pond water</c:v>
                </c:pt>
                <c:pt idx="15">
                  <c:v>Pond water</c:v>
                </c:pt>
                <c:pt idx="16">
                  <c:v>Pond water</c:v>
                </c:pt>
                <c:pt idx="17">
                  <c:v>Pond sand filter water</c:v>
                </c:pt>
                <c:pt idx="18">
                  <c:v>Pond sand filter water</c:v>
                </c:pt>
                <c:pt idx="19">
                  <c:v>Hand pumped tubewell water</c:v>
                </c:pt>
                <c:pt idx="20">
                  <c:v>Pond water</c:v>
                </c:pt>
                <c:pt idx="21">
                  <c:v>Rain harvested water</c:v>
                </c:pt>
                <c:pt idx="22">
                  <c:v>Pond water</c:v>
                </c:pt>
                <c:pt idx="23">
                  <c:v>Shrimp gher water</c:v>
                </c:pt>
                <c:pt idx="24">
                  <c:v>Pond water</c:v>
                </c:pt>
                <c:pt idx="25">
                  <c:v>Hand pumped tubewell water</c:v>
                </c:pt>
                <c:pt idx="26">
                  <c:v>Shrimp gher water</c:v>
                </c:pt>
                <c:pt idx="27">
                  <c:v>Pond water</c:v>
                </c:pt>
                <c:pt idx="28">
                  <c:v>Pond water</c:v>
                </c:pt>
              </c:strCache>
            </c:strRef>
          </c:cat>
          <c:val>
            <c:numRef>
              <c:f>'Water Data'!$P$75:$P$103</c:f>
              <c:numCache>
                <c:formatCode>General</c:formatCode>
                <c:ptCount val="29"/>
                <c:pt idx="0">
                  <c:v>12420</c:v>
                </c:pt>
                <c:pt idx="1">
                  <c:v>15019</c:v>
                </c:pt>
                <c:pt idx="2">
                  <c:v>414</c:v>
                </c:pt>
                <c:pt idx="3">
                  <c:v>64005</c:v>
                </c:pt>
                <c:pt idx="4">
                  <c:v>7603</c:v>
                </c:pt>
                <c:pt idx="5">
                  <c:v>3594</c:v>
                </c:pt>
                <c:pt idx="6">
                  <c:v>276</c:v>
                </c:pt>
                <c:pt idx="7">
                  <c:v>62928</c:v>
                </c:pt>
                <c:pt idx="8">
                  <c:v>63480</c:v>
                </c:pt>
                <c:pt idx="9">
                  <c:v>2208</c:v>
                </c:pt>
                <c:pt idx="10">
                  <c:v>690</c:v>
                </c:pt>
                <c:pt idx="11">
                  <c:v>57408</c:v>
                </c:pt>
                <c:pt idx="12">
                  <c:v>2760</c:v>
                </c:pt>
                <c:pt idx="13">
                  <c:v>138</c:v>
                </c:pt>
                <c:pt idx="14">
                  <c:v>414</c:v>
                </c:pt>
                <c:pt idx="15">
                  <c:v>690</c:v>
                </c:pt>
                <c:pt idx="16">
                  <c:v>1794</c:v>
                </c:pt>
                <c:pt idx="17">
                  <c:v>1242</c:v>
                </c:pt>
                <c:pt idx="18">
                  <c:v>690</c:v>
                </c:pt>
                <c:pt idx="19">
                  <c:v>1104</c:v>
                </c:pt>
                <c:pt idx="20">
                  <c:v>62928</c:v>
                </c:pt>
                <c:pt idx="21">
                  <c:v>68034</c:v>
                </c:pt>
                <c:pt idx="22">
                  <c:v>4830</c:v>
                </c:pt>
                <c:pt idx="23">
                  <c:v>60720</c:v>
                </c:pt>
                <c:pt idx="24">
                  <c:v>690</c:v>
                </c:pt>
                <c:pt idx="25">
                  <c:v>4554</c:v>
                </c:pt>
                <c:pt idx="26">
                  <c:v>62100</c:v>
                </c:pt>
                <c:pt idx="27">
                  <c:v>6072</c:v>
                </c:pt>
                <c:pt idx="28">
                  <c:v>24978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62C-42F0-B26C-0C4EDA551C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145822848"/>
        <c:axId val="145824384"/>
      </c:barChart>
      <c:catAx>
        <c:axId val="145822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cap="none" spc="0" normalizeH="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45824384"/>
        <c:crosses val="autoZero"/>
        <c:auto val="1"/>
        <c:lblAlgn val="ctr"/>
        <c:lblOffset val="100"/>
        <c:noMultiLvlLbl val="0"/>
      </c:catAx>
      <c:valAx>
        <c:axId val="145824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45822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5921985289801395"/>
          <c:y val="3.5319320270918116E-2"/>
          <c:w val="0.27621335533330788"/>
          <c:h val="4.3802280386030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926382423526512E-2"/>
          <c:y val="7.6341123317210435E-2"/>
          <c:w val="0.84186012144253242"/>
          <c:h val="0.6681700112162831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'Water Data'!$P$109</c:f>
              <c:strCache>
                <c:ptCount val="1"/>
                <c:pt idx="0">
                  <c:v>Bicarbonate (mg/L)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ln>
              <a:solidFill>
                <a:schemeClr val="accent4">
                  <a:lumMod val="50000"/>
                </a:schemeClr>
              </a:solidFill>
            </a:ln>
            <a:effectLst/>
          </c:spPr>
          <c:invertIfNegative val="0"/>
          <c:cat>
            <c:strRef>
              <c:f>'Water Data'!$N$110:$N$138</c:f>
              <c:strCache>
                <c:ptCount val="29"/>
                <c:pt idx="0">
                  <c:v>Pond water</c:v>
                </c:pt>
                <c:pt idx="1">
                  <c:v>Shrimp gher water</c:v>
                </c:pt>
                <c:pt idx="2">
                  <c:v>Rain harvested water</c:v>
                </c:pt>
                <c:pt idx="3">
                  <c:v>Shrimp gher water</c:v>
                </c:pt>
                <c:pt idx="4">
                  <c:v>Pond water</c:v>
                </c:pt>
                <c:pt idx="5">
                  <c:v>Supply water</c:v>
                </c:pt>
                <c:pt idx="6">
                  <c:v>Supply water</c:v>
                </c:pt>
                <c:pt idx="7">
                  <c:v>Kholpatua river wate</c:v>
                </c:pt>
                <c:pt idx="8">
                  <c:v>Chuna river water</c:v>
                </c:pt>
                <c:pt idx="9">
                  <c:v>Pond water</c:v>
                </c:pt>
                <c:pt idx="10">
                  <c:v>Rain harvested water</c:v>
                </c:pt>
                <c:pt idx="11">
                  <c:v>Shrimp gher water</c:v>
                </c:pt>
                <c:pt idx="12">
                  <c:v>Pond water</c:v>
                </c:pt>
                <c:pt idx="13">
                  <c:v>Rain harvested water</c:v>
                </c:pt>
                <c:pt idx="14">
                  <c:v>Pond water</c:v>
                </c:pt>
                <c:pt idx="15">
                  <c:v>Pond water</c:v>
                </c:pt>
                <c:pt idx="16">
                  <c:v>Pond water</c:v>
                </c:pt>
                <c:pt idx="17">
                  <c:v>Pond sand filter water</c:v>
                </c:pt>
                <c:pt idx="18">
                  <c:v>Pond sand filter water</c:v>
                </c:pt>
                <c:pt idx="19">
                  <c:v>Hand pumped tubewell water</c:v>
                </c:pt>
                <c:pt idx="20">
                  <c:v>Pond water</c:v>
                </c:pt>
                <c:pt idx="21">
                  <c:v>Rain harvested water</c:v>
                </c:pt>
                <c:pt idx="22">
                  <c:v>Pond water</c:v>
                </c:pt>
                <c:pt idx="23">
                  <c:v>Shrimp gher water</c:v>
                </c:pt>
                <c:pt idx="24">
                  <c:v>Pond water</c:v>
                </c:pt>
                <c:pt idx="25">
                  <c:v>Hand pumped tubewell water</c:v>
                </c:pt>
                <c:pt idx="26">
                  <c:v>Shrimp gher water</c:v>
                </c:pt>
                <c:pt idx="27">
                  <c:v>Pond water</c:v>
                </c:pt>
                <c:pt idx="28">
                  <c:v>Pond water</c:v>
                </c:pt>
              </c:strCache>
            </c:strRef>
          </c:cat>
          <c:val>
            <c:numRef>
              <c:f>'Water Data'!$P$110:$P$138</c:f>
              <c:numCache>
                <c:formatCode>General</c:formatCode>
                <c:ptCount val="29"/>
                <c:pt idx="0">
                  <c:v>219.6</c:v>
                </c:pt>
                <c:pt idx="1">
                  <c:v>122</c:v>
                </c:pt>
                <c:pt idx="2">
                  <c:v>61</c:v>
                </c:pt>
                <c:pt idx="3">
                  <c:v>91.5</c:v>
                </c:pt>
                <c:pt idx="4">
                  <c:v>311.10000000000002</c:v>
                </c:pt>
                <c:pt idx="5">
                  <c:v>280.60000000000002</c:v>
                </c:pt>
                <c:pt idx="6">
                  <c:v>18.3</c:v>
                </c:pt>
                <c:pt idx="7">
                  <c:v>128.1</c:v>
                </c:pt>
                <c:pt idx="8">
                  <c:v>122</c:v>
                </c:pt>
                <c:pt idx="9">
                  <c:v>256.2</c:v>
                </c:pt>
                <c:pt idx="10">
                  <c:v>54.9</c:v>
                </c:pt>
                <c:pt idx="11">
                  <c:v>54.9</c:v>
                </c:pt>
                <c:pt idx="12">
                  <c:v>195.2</c:v>
                </c:pt>
                <c:pt idx="13">
                  <c:v>36.6</c:v>
                </c:pt>
                <c:pt idx="14">
                  <c:v>61</c:v>
                </c:pt>
                <c:pt idx="15">
                  <c:v>128.1</c:v>
                </c:pt>
                <c:pt idx="16">
                  <c:v>73.2</c:v>
                </c:pt>
                <c:pt idx="17">
                  <c:v>244</c:v>
                </c:pt>
                <c:pt idx="18">
                  <c:v>109.8</c:v>
                </c:pt>
                <c:pt idx="19">
                  <c:v>115.9</c:v>
                </c:pt>
                <c:pt idx="20">
                  <c:v>109.8</c:v>
                </c:pt>
                <c:pt idx="21">
                  <c:v>140.30000000000001</c:v>
                </c:pt>
                <c:pt idx="22">
                  <c:v>91.5</c:v>
                </c:pt>
                <c:pt idx="23">
                  <c:v>128.1</c:v>
                </c:pt>
                <c:pt idx="24">
                  <c:v>30.5</c:v>
                </c:pt>
                <c:pt idx="25">
                  <c:v>128.1</c:v>
                </c:pt>
                <c:pt idx="26">
                  <c:v>146.4</c:v>
                </c:pt>
                <c:pt idx="27">
                  <c:v>262.3</c:v>
                </c:pt>
                <c:pt idx="28">
                  <c:v>384.3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4E5-4520-8ADA-E6718A84E8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10396288"/>
        <c:axId val="210398208"/>
      </c:barChart>
      <c:scatterChart>
        <c:scatterStyle val="lineMarker"/>
        <c:varyColors val="0"/>
        <c:ser>
          <c:idx val="0"/>
          <c:order val="0"/>
          <c:tx>
            <c:strRef>
              <c:f>'Water Data'!$O$109</c:f>
              <c:strCache>
                <c:ptCount val="1"/>
                <c:pt idx="0">
                  <c:v>pH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ysClr val="windowText" lastClr="000000"/>
                </a:solidFill>
              </a:ln>
              <a:effectLst/>
            </c:spPr>
          </c:marker>
          <c:xVal>
            <c:strRef>
              <c:f>'Water Data'!$N$110:$N$138</c:f>
              <c:strCache>
                <c:ptCount val="29"/>
                <c:pt idx="0">
                  <c:v>Pond water</c:v>
                </c:pt>
                <c:pt idx="1">
                  <c:v>Shrimp gher water</c:v>
                </c:pt>
                <c:pt idx="2">
                  <c:v>Rain harvested water</c:v>
                </c:pt>
                <c:pt idx="3">
                  <c:v>Shrimp gher water</c:v>
                </c:pt>
                <c:pt idx="4">
                  <c:v>Pond water</c:v>
                </c:pt>
                <c:pt idx="5">
                  <c:v>Supply water</c:v>
                </c:pt>
                <c:pt idx="6">
                  <c:v>Supply water</c:v>
                </c:pt>
                <c:pt idx="7">
                  <c:v>Kholpatua river wate</c:v>
                </c:pt>
                <c:pt idx="8">
                  <c:v>Chuna river water</c:v>
                </c:pt>
                <c:pt idx="9">
                  <c:v>Pond water</c:v>
                </c:pt>
                <c:pt idx="10">
                  <c:v>Rain harvested water</c:v>
                </c:pt>
                <c:pt idx="11">
                  <c:v>Shrimp gher water</c:v>
                </c:pt>
                <c:pt idx="12">
                  <c:v>Pond water</c:v>
                </c:pt>
                <c:pt idx="13">
                  <c:v>Rain harvested water</c:v>
                </c:pt>
                <c:pt idx="14">
                  <c:v>Pond water</c:v>
                </c:pt>
                <c:pt idx="15">
                  <c:v>Pond water</c:v>
                </c:pt>
                <c:pt idx="16">
                  <c:v>Pond water</c:v>
                </c:pt>
                <c:pt idx="17">
                  <c:v>Pond sand filter water</c:v>
                </c:pt>
                <c:pt idx="18">
                  <c:v>Pond sand filter water</c:v>
                </c:pt>
                <c:pt idx="19">
                  <c:v>Hand pumped tubewell water</c:v>
                </c:pt>
                <c:pt idx="20">
                  <c:v>Pond water</c:v>
                </c:pt>
                <c:pt idx="21">
                  <c:v>Rain harvested water</c:v>
                </c:pt>
                <c:pt idx="22">
                  <c:v>Pond water</c:v>
                </c:pt>
                <c:pt idx="23">
                  <c:v>Shrimp gher water</c:v>
                </c:pt>
                <c:pt idx="24">
                  <c:v>Pond water</c:v>
                </c:pt>
                <c:pt idx="25">
                  <c:v>Hand pumped tubewell water</c:v>
                </c:pt>
                <c:pt idx="26">
                  <c:v>Shrimp gher water</c:v>
                </c:pt>
                <c:pt idx="27">
                  <c:v>Pond water</c:v>
                </c:pt>
                <c:pt idx="28">
                  <c:v>Pond water</c:v>
                </c:pt>
              </c:strCache>
            </c:strRef>
          </c:xVal>
          <c:yVal>
            <c:numRef>
              <c:f>'Water Data'!$O$110:$O$138</c:f>
              <c:numCache>
                <c:formatCode>General</c:formatCode>
                <c:ptCount val="29"/>
                <c:pt idx="0">
                  <c:v>8.4</c:v>
                </c:pt>
                <c:pt idx="1">
                  <c:v>8.1</c:v>
                </c:pt>
                <c:pt idx="2">
                  <c:v>8</c:v>
                </c:pt>
                <c:pt idx="3">
                  <c:v>8.1999999999999993</c:v>
                </c:pt>
                <c:pt idx="4">
                  <c:v>8.9</c:v>
                </c:pt>
                <c:pt idx="5">
                  <c:v>8.4</c:v>
                </c:pt>
                <c:pt idx="6">
                  <c:v>7.7</c:v>
                </c:pt>
                <c:pt idx="7">
                  <c:v>8.3000000000000007</c:v>
                </c:pt>
                <c:pt idx="8">
                  <c:v>8.1</c:v>
                </c:pt>
                <c:pt idx="9">
                  <c:v>8.9</c:v>
                </c:pt>
                <c:pt idx="10">
                  <c:v>8.1</c:v>
                </c:pt>
                <c:pt idx="11">
                  <c:v>7.9</c:v>
                </c:pt>
                <c:pt idx="12">
                  <c:v>8.6999999999999993</c:v>
                </c:pt>
                <c:pt idx="13">
                  <c:v>7.2</c:v>
                </c:pt>
                <c:pt idx="14">
                  <c:v>7.9</c:v>
                </c:pt>
                <c:pt idx="15">
                  <c:v>8.5</c:v>
                </c:pt>
                <c:pt idx="16">
                  <c:v>8.1999999999999993</c:v>
                </c:pt>
                <c:pt idx="17">
                  <c:v>8.6999999999999993</c:v>
                </c:pt>
                <c:pt idx="18">
                  <c:v>8.6</c:v>
                </c:pt>
                <c:pt idx="19">
                  <c:v>8.1999999999999993</c:v>
                </c:pt>
                <c:pt idx="20">
                  <c:v>8.4</c:v>
                </c:pt>
                <c:pt idx="21">
                  <c:v>8.3000000000000007</c:v>
                </c:pt>
                <c:pt idx="22">
                  <c:v>8.3000000000000007</c:v>
                </c:pt>
                <c:pt idx="23">
                  <c:v>8.1999999999999993</c:v>
                </c:pt>
                <c:pt idx="24">
                  <c:v>7.9</c:v>
                </c:pt>
                <c:pt idx="25">
                  <c:v>8.4</c:v>
                </c:pt>
                <c:pt idx="26">
                  <c:v>8.1999999999999993</c:v>
                </c:pt>
                <c:pt idx="27">
                  <c:v>8.6999999999999993</c:v>
                </c:pt>
                <c:pt idx="28">
                  <c:v>8.6999999999999993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4E5-4520-8ADA-E6718A84E8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414592"/>
        <c:axId val="210412672"/>
      </c:scatterChart>
      <c:catAx>
        <c:axId val="210396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0398208"/>
        <c:crosses val="autoZero"/>
        <c:auto val="1"/>
        <c:lblAlgn val="ctr"/>
        <c:lblOffset val="100"/>
        <c:noMultiLvlLbl val="0"/>
      </c:catAx>
      <c:valAx>
        <c:axId val="210398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Bicarbonate (mg/L)</a:t>
                </a:r>
              </a:p>
            </c:rich>
          </c:tx>
          <c:layout>
            <c:manualLayout>
              <c:xMode val="edge"/>
              <c:yMode val="edge"/>
              <c:x val="1.9282215723963696E-2"/>
              <c:y val="0.3568088000210376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0396288"/>
        <c:crosses val="autoZero"/>
        <c:crossBetween val="between"/>
      </c:valAx>
      <c:valAx>
        <c:axId val="21041267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pH</a:t>
                </a:r>
              </a:p>
            </c:rich>
          </c:tx>
          <c:layout>
            <c:manualLayout>
              <c:xMode val="edge"/>
              <c:yMode val="edge"/>
              <c:x val="0.9552652595204042"/>
              <c:y val="0.3526600656055380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0414592"/>
        <c:crosses val="max"/>
        <c:crossBetween val="midCat"/>
      </c:valAx>
      <c:valAx>
        <c:axId val="210414592"/>
        <c:scaling>
          <c:orientation val="minMax"/>
        </c:scaling>
        <c:delete val="1"/>
        <c:axPos val="b"/>
        <c:majorTickMark val="out"/>
        <c:minorTickMark val="none"/>
        <c:tickLblPos val="nextTo"/>
        <c:crossAx val="2104126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6047378580241851"/>
          <c:y val="2.074367207749836E-2"/>
          <c:w val="0.28489848187780936"/>
          <c:h val="4.42875765494583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09492563429571"/>
          <c:y val="0.17592592592592593"/>
          <c:w val="0.83153018372703413"/>
          <c:h val="0.67044765237678616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rgbClr val="FF0000"/>
              </a:solidFill>
              <a:ln w="9525">
                <a:solidFill>
                  <a:schemeClr val="tx1"/>
                </a:solidFill>
                <a:round/>
              </a:ln>
              <a:effectLst/>
            </c:spPr>
          </c:marker>
          <c:trendline>
            <c:spPr>
              <a:ln w="9525" cap="rnd">
                <a:solidFill>
                  <a:schemeClr val="accent1"/>
                </a:solidFill>
              </a:ln>
              <a:effectLst/>
            </c:spPr>
            <c:trendlineType val="linear"/>
            <c:dispRSqr val="0"/>
            <c:dispEq val="0"/>
          </c:trendline>
          <c:trendline>
            <c:spPr>
              <a:ln w="9525" cap="rnd">
                <a:solidFill>
                  <a:schemeClr val="accent1"/>
                </a:solidFill>
              </a:ln>
              <a:effectLst/>
            </c:spPr>
            <c:trendlineType val="linear"/>
            <c:dispRSqr val="0"/>
            <c:dispEq val="0"/>
          </c:trendline>
          <c:trendline>
            <c:spPr>
              <a:ln w="12700" cap="rnd" cmpd="sng">
                <a:solidFill>
                  <a:schemeClr val="accent1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3127515310586177"/>
                  <c:y val="-0.3565110090405366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y = 0.6325x + 3.751</a:t>
                    </a:r>
                    <a:br>
                      <a:rPr lang="en-US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</a:br>
                    <a:r>
                      <a:rPr lang="en-US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R² = 0.039</a:t>
                    </a:r>
                    <a:endParaRPr lang="en-US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</c:trendlineLbl>
          </c:trendline>
          <c:xVal>
            <c:numLit>
              <c:formatCode>0.0</c:formatCode>
              <c:ptCount val="18"/>
              <c:pt idx="0">
                <c:v>5.0999999999999996</c:v>
              </c:pt>
              <c:pt idx="1">
                <c:v>6.5</c:v>
              </c:pt>
              <c:pt idx="2">
                <c:v>6.5</c:v>
              </c:pt>
              <c:pt idx="3">
                <c:v>6.5</c:v>
              </c:pt>
              <c:pt idx="4">
                <c:v>6.6</c:v>
              </c:pt>
              <c:pt idx="5">
                <c:v>6.6</c:v>
              </c:pt>
              <c:pt idx="6">
                <c:v>6.6</c:v>
              </c:pt>
              <c:pt idx="7">
                <c:v>6.8</c:v>
              </c:pt>
              <c:pt idx="8">
                <c:v>7.3</c:v>
              </c:pt>
              <c:pt idx="9">
                <c:v>7.5</c:v>
              </c:pt>
              <c:pt idx="10">
                <c:v>7.7</c:v>
              </c:pt>
              <c:pt idx="11">
                <c:v>7.8</c:v>
              </c:pt>
              <c:pt idx="12">
                <c:v>7.8</c:v>
              </c:pt>
              <c:pt idx="13">
                <c:v>7.9</c:v>
              </c:pt>
              <c:pt idx="14">
                <c:v>8.1</c:v>
              </c:pt>
              <c:pt idx="15">
                <c:v>8.4</c:v>
              </c:pt>
              <c:pt idx="16">
                <c:v>8.8000000000000007</c:v>
              </c:pt>
              <c:pt idx="17">
                <c:v>8.8000000000000007</c:v>
              </c:pt>
            </c:numLit>
          </c:xVal>
          <c:yVal>
            <c:numLit>
              <c:formatCode>0.00</c:formatCode>
              <c:ptCount val="18"/>
              <c:pt idx="0">
                <c:v>11</c:v>
              </c:pt>
              <c:pt idx="1">
                <c:v>6.63</c:v>
              </c:pt>
              <c:pt idx="2">
                <c:v>7.91</c:v>
              </c:pt>
              <c:pt idx="3">
                <c:v>4.3</c:v>
              </c:pt>
              <c:pt idx="4">
                <c:v>9.17</c:v>
              </c:pt>
              <c:pt idx="5">
                <c:v>8.42</c:v>
              </c:pt>
              <c:pt idx="6">
                <c:v>6.29</c:v>
              </c:pt>
              <c:pt idx="7">
                <c:v>3.75</c:v>
              </c:pt>
              <c:pt idx="8">
                <c:v>7.52</c:v>
              </c:pt>
              <c:pt idx="9">
                <c:v>12.1</c:v>
              </c:pt>
              <c:pt idx="10">
                <c:v>6.81</c:v>
              </c:pt>
              <c:pt idx="11">
                <c:v>4.2</c:v>
              </c:pt>
              <c:pt idx="12">
                <c:v>13.3</c:v>
              </c:pt>
              <c:pt idx="13">
                <c:v>7.7</c:v>
              </c:pt>
              <c:pt idx="14">
                <c:v>15.2</c:v>
              </c:pt>
              <c:pt idx="15">
                <c:v>7.47</c:v>
              </c:pt>
              <c:pt idx="16">
                <c:v>8.59</c:v>
              </c:pt>
              <c:pt idx="17">
                <c:v>10.199999999999999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9F87-4CFF-BC9F-5792097F4A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793216"/>
        <c:axId val="210795136"/>
      </c:scatterChart>
      <c:valAx>
        <c:axId val="210793216"/>
        <c:scaling>
          <c:orientation val="minMax"/>
          <c:min val="4.5"/>
        </c:scaling>
        <c:delete val="0"/>
        <c:axPos val="b"/>
        <c:majorGridlines>
          <c:spPr>
            <a:ln w="9525" cap="flat" cmpd="sng" algn="ctr">
              <a:solidFill>
                <a:schemeClr val="bg2">
                  <a:lumMod val="75000"/>
                </a:schemeClr>
              </a:solidFill>
              <a:round/>
            </a:ln>
            <a:effectLst/>
          </c:spPr>
        </c:majorGridlines>
        <c:minorGridlines>
          <c:spPr>
            <a:ln cmpd="sng">
              <a:solidFill>
                <a:schemeClr val="bg1">
                  <a:lumMod val="85000"/>
                </a:schemeClr>
              </a:solidFill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pH</a:t>
                </a:r>
              </a:p>
            </c:rich>
          </c:tx>
          <c:layout>
            <c:manualLayout>
              <c:xMode val="edge"/>
              <c:yMode val="edge"/>
              <c:x val="0.51492935258092742"/>
              <c:y val="0.916735928842228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2">
                    <a:lumMod val="2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0795136"/>
        <c:crosses val="autoZero"/>
        <c:crossBetween val="midCat"/>
      </c:valAx>
      <c:valAx>
        <c:axId val="210795136"/>
        <c:scaling>
          <c:orientation val="minMax"/>
        </c:scaling>
        <c:delete val="0"/>
        <c:axPos val="l"/>
        <c:majorGridlines>
          <c:spPr>
            <a:ln w="12700" cap="flat" cmpd="sng" algn="ctr">
              <a:solidFill>
                <a:schemeClr val="bg1">
                  <a:lumMod val="75000"/>
                </a:schemeClr>
              </a:solidFill>
              <a:prstDash val="solid"/>
              <a:round/>
            </a:ln>
            <a:effectLst/>
          </c:spPr>
        </c:majorGridlines>
        <c:minorGridlines>
          <c:spPr>
            <a:ln>
              <a:solidFill>
                <a:schemeClr val="tx2">
                  <a:lumMod val="5000"/>
                  <a:lumOff val="95000"/>
                </a:schemeClr>
              </a:solidFill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 b="1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P (ppm)</a:t>
                </a:r>
                <a:endParaRPr lang="en-US" sz="9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2">
                    <a:lumMod val="2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07932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35000"/>
          <a:lumOff val="65000"/>
        </a:schemeClr>
      </a:solidFill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/>
    <cs:fontRef idx="minor">
      <a:schemeClr val="dk1"/>
    </cs:fontRef>
    <cs:spPr>
      <a:noFill/>
      <a:ln w="25400" cap="flat" cmpd="sng" algn="ctr">
        <a:solidFill>
          <a:schemeClr val="phClr"/>
        </a:solidFill>
        <a:miter lim="800000"/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flat" cmpd="sng" algn="ctr">
        <a:solidFill>
          <a:schemeClr val="phClr"/>
        </a:solidFill>
        <a:miter lim="800000"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1"/>
    <cs:effectRef idx="0"/>
    <cs:fontRef idx="minor">
      <a:schemeClr val="tx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0" kern="1200" cap="none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1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3.png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639536</xdr:colOff>
      <xdr:row>17</xdr:row>
      <xdr:rowOff>110443</xdr:rowOff>
    </xdr:from>
    <xdr:to>
      <xdr:col>34</xdr:col>
      <xdr:colOff>163285</xdr:colOff>
      <xdr:row>47</xdr:row>
      <xdr:rowOff>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xmlns="" id="{0ED248DF-CE0C-4341-9021-443DFCB26F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334675</xdr:colOff>
      <xdr:row>48</xdr:row>
      <xdr:rowOff>163936</xdr:rowOff>
    </xdr:from>
    <xdr:to>
      <xdr:col>36</xdr:col>
      <xdr:colOff>571500</xdr:colOff>
      <xdr:row>78</xdr:row>
      <xdr:rowOff>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xmlns="" id="{D7DCC020-08F8-4D62-924D-BC0454EC0A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59992</xdr:colOff>
      <xdr:row>81</xdr:row>
      <xdr:rowOff>49726</xdr:rowOff>
    </xdr:from>
    <xdr:to>
      <xdr:col>36</xdr:col>
      <xdr:colOff>266699</xdr:colOff>
      <xdr:row>111</xdr:row>
      <xdr:rowOff>136071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xmlns="" id="{0ABE916E-4699-4811-9EF1-9ED0A873B5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38</xdr:col>
      <xdr:colOff>0</xdr:colOff>
      <xdr:row>81</xdr:row>
      <xdr:rowOff>0</xdr:rowOff>
    </xdr:from>
    <xdr:to>
      <xdr:col>49</xdr:col>
      <xdr:colOff>95762</xdr:colOff>
      <xdr:row>111</xdr:row>
      <xdr:rowOff>95245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xmlns="" id="{6F98C33C-71BA-4419-A1A5-4C911BA5BB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9758821" y="16451036"/>
          <a:ext cx="9675191" cy="6218459"/>
        </a:xfrm>
        <a:prstGeom prst="rect">
          <a:avLst/>
        </a:prstGeom>
      </xdr:spPr>
    </xdr:pic>
    <xdr:clientData/>
  </xdr:twoCellAnchor>
  <xdr:twoCellAnchor editAs="oneCell">
    <xdr:from>
      <xdr:col>36</xdr:col>
      <xdr:colOff>0</xdr:colOff>
      <xdr:row>18</xdr:row>
      <xdr:rowOff>0</xdr:rowOff>
    </xdr:from>
    <xdr:to>
      <xdr:col>47</xdr:col>
      <xdr:colOff>597372</xdr:colOff>
      <xdr:row>47</xdr:row>
      <xdr:rowOff>11841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xmlns="" id="{74DB72C7-19C6-4AEE-9F14-7493B0C72F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8561393" y="3619500"/>
          <a:ext cx="9632515" cy="5998984"/>
        </a:xfrm>
        <a:prstGeom prst="rect">
          <a:avLst/>
        </a:prstGeom>
      </xdr:spPr>
    </xdr:pic>
    <xdr:clientData/>
  </xdr:twoCellAnchor>
  <xdr:twoCellAnchor editAs="oneCell">
    <xdr:from>
      <xdr:col>38</xdr:col>
      <xdr:colOff>0</xdr:colOff>
      <xdr:row>49</xdr:row>
      <xdr:rowOff>0</xdr:rowOff>
    </xdr:from>
    <xdr:to>
      <xdr:col>49</xdr:col>
      <xdr:colOff>126244</xdr:colOff>
      <xdr:row>78</xdr:row>
      <xdr:rowOff>49394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xmlns="" id="{1A5ACD65-71E8-4E41-AD0D-A338708936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9758821" y="9919607"/>
          <a:ext cx="9705673" cy="596850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22</xdr:row>
      <xdr:rowOff>0</xdr:rowOff>
    </xdr:from>
    <xdr:to>
      <xdr:col>6</xdr:col>
      <xdr:colOff>180975</xdr:colOff>
      <xdr:row>36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C895FAA3-DFDB-418B-BD17-8189FE90BF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0.01811</cdr:x>
      <cdr:y>0.42496</cdr:y>
    </cdr:from>
    <cdr:to>
      <cdr:x>0.05439</cdr:x>
      <cdr:y>0.57241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xmlns="" id="{D9FA64AD-6A37-4F95-8223-1248FD724E7E}"/>
            </a:ext>
          </a:extLst>
        </cdr:cNvPr>
        <cdr:cNvSpPr/>
      </cdr:nvSpPr>
      <cdr:spPr>
        <a:xfrm xmlns:a="http://schemas.openxmlformats.org/drawingml/2006/main" rot="16200000">
          <a:off x="-70333" y="2648433"/>
          <a:ext cx="834414" cy="347218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Values</a:t>
          </a:r>
        </a:p>
      </cdr:txBody>
    </cdr:sp>
  </cdr:relSizeAnchor>
  <cdr:relSizeAnchor xmlns:cdr="http://schemas.openxmlformats.org/drawingml/2006/chartDrawing">
    <cdr:from>
      <cdr:x>0.0976</cdr:x>
      <cdr:y>0.60987</cdr:y>
    </cdr:from>
    <cdr:to>
      <cdr:x>0.14286</cdr:x>
      <cdr:y>0.66818</cdr:y>
    </cdr:to>
    <cdr:sp macro="" textlink="">
      <cdr:nvSpPr>
        <cdr:cNvPr id="3" name="Rectangle 2">
          <a:extLst xmlns:a="http://schemas.openxmlformats.org/drawingml/2006/main">
            <a:ext uri="{FF2B5EF4-FFF2-40B4-BE49-F238E27FC236}">
              <a16:creationId xmlns:a16="http://schemas.microsoft.com/office/drawing/2014/main" xmlns="" id="{6B70FA8B-61E9-405B-8E3F-5D5790BBCBF9}"/>
            </a:ext>
          </a:extLst>
        </cdr:cNvPr>
        <cdr:cNvSpPr/>
      </cdr:nvSpPr>
      <cdr:spPr>
        <a:xfrm xmlns:a="http://schemas.openxmlformats.org/drawingml/2006/main">
          <a:off x="938894" y="3650423"/>
          <a:ext cx="435427" cy="3489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G-1</a:t>
          </a:r>
        </a:p>
      </cdr:txBody>
    </cdr:sp>
  </cdr:relSizeAnchor>
  <cdr:relSizeAnchor xmlns:cdr="http://schemas.openxmlformats.org/drawingml/2006/chartDrawing">
    <cdr:from>
      <cdr:x>0.14608</cdr:x>
      <cdr:y>0.58847</cdr:y>
    </cdr:from>
    <cdr:to>
      <cdr:x>0.19095</cdr:x>
      <cdr:y>0.64677</cdr:y>
    </cdr:to>
    <cdr:sp macro="" textlink="">
      <cdr:nvSpPr>
        <cdr:cNvPr id="4" name="Rectangle 3">
          <a:extLst xmlns:a="http://schemas.openxmlformats.org/drawingml/2006/main">
            <a:ext uri="{FF2B5EF4-FFF2-40B4-BE49-F238E27FC236}">
              <a16:creationId xmlns:a16="http://schemas.microsoft.com/office/drawing/2014/main" xmlns="" id="{4CE01533-F9AC-4EC0-8808-EDEC0F6480E0}"/>
            </a:ext>
          </a:extLst>
        </cdr:cNvPr>
        <cdr:cNvSpPr/>
      </cdr:nvSpPr>
      <cdr:spPr>
        <a:xfrm xmlns:a="http://schemas.openxmlformats.org/drawingml/2006/main">
          <a:off x="1405278" y="3522298"/>
          <a:ext cx="431686" cy="3489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G-2</a:t>
          </a:r>
        </a:p>
      </cdr:txBody>
    </cdr:sp>
  </cdr:relSizeAnchor>
  <cdr:relSizeAnchor xmlns:cdr="http://schemas.openxmlformats.org/drawingml/2006/chartDrawing">
    <cdr:from>
      <cdr:x>0.19095</cdr:x>
      <cdr:y>0.54519</cdr:y>
    </cdr:from>
    <cdr:to>
      <cdr:x>0.23904</cdr:x>
      <cdr:y>0.60349</cdr:y>
    </cdr:to>
    <cdr:sp macro="" textlink="">
      <cdr:nvSpPr>
        <cdr:cNvPr id="5" name="Rectangle 4">
          <a:extLst xmlns:a="http://schemas.openxmlformats.org/drawingml/2006/main">
            <a:ext uri="{FF2B5EF4-FFF2-40B4-BE49-F238E27FC236}">
              <a16:creationId xmlns:a16="http://schemas.microsoft.com/office/drawing/2014/main" xmlns="" id="{4CE01533-F9AC-4EC0-8808-EDEC0F6480E0}"/>
            </a:ext>
          </a:extLst>
        </cdr:cNvPr>
        <cdr:cNvSpPr/>
      </cdr:nvSpPr>
      <cdr:spPr>
        <a:xfrm xmlns:a="http://schemas.openxmlformats.org/drawingml/2006/main">
          <a:off x="1836964" y="3263236"/>
          <a:ext cx="462644" cy="3489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G-3</a:t>
          </a:r>
        </a:p>
      </cdr:txBody>
    </cdr:sp>
  </cdr:relSizeAnchor>
  <cdr:relSizeAnchor xmlns:cdr="http://schemas.openxmlformats.org/drawingml/2006/chartDrawing">
    <cdr:from>
      <cdr:x>0.2438</cdr:x>
      <cdr:y>0.61921</cdr:y>
    </cdr:from>
    <cdr:to>
      <cdr:x>0.29189</cdr:x>
      <cdr:y>0.67752</cdr:y>
    </cdr:to>
    <cdr:sp macro="" textlink="">
      <cdr:nvSpPr>
        <cdr:cNvPr id="6" name="Rectangle 5">
          <a:extLst xmlns:a="http://schemas.openxmlformats.org/drawingml/2006/main">
            <a:ext uri="{FF2B5EF4-FFF2-40B4-BE49-F238E27FC236}">
              <a16:creationId xmlns:a16="http://schemas.microsoft.com/office/drawing/2014/main" xmlns="" id="{4CE01533-F9AC-4EC0-8808-EDEC0F6480E0}"/>
            </a:ext>
          </a:extLst>
        </cdr:cNvPr>
        <cdr:cNvSpPr/>
      </cdr:nvSpPr>
      <cdr:spPr>
        <a:xfrm xmlns:a="http://schemas.openxmlformats.org/drawingml/2006/main">
          <a:off x="2367293" y="3664707"/>
          <a:ext cx="466954" cy="3450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G-4</a:t>
          </a:r>
        </a:p>
      </cdr:txBody>
    </cdr:sp>
  </cdr:relSizeAnchor>
  <cdr:relSizeAnchor xmlns:cdr="http://schemas.openxmlformats.org/drawingml/2006/chartDrawing">
    <cdr:from>
      <cdr:x>0.28802</cdr:x>
      <cdr:y>0.53454</cdr:y>
    </cdr:from>
    <cdr:to>
      <cdr:x>0.33328</cdr:x>
      <cdr:y>0.59285</cdr:y>
    </cdr:to>
    <cdr:sp macro="" textlink="">
      <cdr:nvSpPr>
        <cdr:cNvPr id="7" name="Rectangle 6">
          <a:extLst xmlns:a="http://schemas.openxmlformats.org/drawingml/2006/main">
            <a:ext uri="{FF2B5EF4-FFF2-40B4-BE49-F238E27FC236}">
              <a16:creationId xmlns:a16="http://schemas.microsoft.com/office/drawing/2014/main" xmlns="" id="{4CE01533-F9AC-4EC0-8808-EDEC0F6480E0}"/>
            </a:ext>
          </a:extLst>
        </cdr:cNvPr>
        <cdr:cNvSpPr/>
      </cdr:nvSpPr>
      <cdr:spPr>
        <a:xfrm xmlns:a="http://schemas.openxmlformats.org/drawingml/2006/main">
          <a:off x="2796667" y="3163608"/>
          <a:ext cx="439486" cy="3450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G-5</a:t>
          </a:r>
        </a:p>
      </cdr:txBody>
    </cdr:sp>
  </cdr:relSizeAnchor>
  <cdr:relSizeAnchor xmlns:cdr="http://schemas.openxmlformats.org/drawingml/2006/chartDrawing">
    <cdr:from>
      <cdr:x>0.33688</cdr:x>
      <cdr:y>0.09626</cdr:y>
    </cdr:from>
    <cdr:to>
      <cdr:x>0.38216</cdr:x>
      <cdr:y>0.15456</cdr:y>
    </cdr:to>
    <cdr:sp macro="" textlink="">
      <cdr:nvSpPr>
        <cdr:cNvPr id="8" name="Rectangle 7">
          <a:extLst xmlns:a="http://schemas.openxmlformats.org/drawingml/2006/main">
            <a:ext uri="{FF2B5EF4-FFF2-40B4-BE49-F238E27FC236}">
              <a16:creationId xmlns:a16="http://schemas.microsoft.com/office/drawing/2014/main" xmlns="" id="{4CE01533-F9AC-4EC0-8808-EDEC0F6480E0}"/>
            </a:ext>
          </a:extLst>
        </cdr:cNvPr>
        <cdr:cNvSpPr/>
      </cdr:nvSpPr>
      <cdr:spPr>
        <a:xfrm xmlns:a="http://schemas.openxmlformats.org/drawingml/2006/main">
          <a:off x="3271026" y="569697"/>
          <a:ext cx="439667" cy="3450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G-6</a:t>
          </a:r>
        </a:p>
      </cdr:txBody>
    </cdr:sp>
  </cdr:relSizeAnchor>
  <cdr:relSizeAnchor xmlns:cdr="http://schemas.openxmlformats.org/drawingml/2006/chartDrawing">
    <cdr:from>
      <cdr:x>0.38637</cdr:x>
      <cdr:y>0.63175</cdr:y>
    </cdr:from>
    <cdr:to>
      <cdr:x>0.4314</cdr:x>
      <cdr:y>0.69005</cdr:y>
    </cdr:to>
    <cdr:sp macro="" textlink="">
      <cdr:nvSpPr>
        <cdr:cNvPr id="10" name="Rectangle 9">
          <a:extLst xmlns:a="http://schemas.openxmlformats.org/drawingml/2006/main">
            <a:ext uri="{FF2B5EF4-FFF2-40B4-BE49-F238E27FC236}">
              <a16:creationId xmlns:a16="http://schemas.microsoft.com/office/drawing/2014/main" xmlns="" id="{70516F89-AB19-47E6-A35D-97F066CF4127}"/>
            </a:ext>
          </a:extLst>
        </cdr:cNvPr>
        <cdr:cNvSpPr/>
      </cdr:nvSpPr>
      <cdr:spPr>
        <a:xfrm xmlns:a="http://schemas.openxmlformats.org/drawingml/2006/main">
          <a:off x="3717011" y="3781362"/>
          <a:ext cx="433168" cy="3489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G-7</a:t>
          </a:r>
        </a:p>
      </cdr:txBody>
    </cdr:sp>
  </cdr:relSizeAnchor>
  <cdr:relSizeAnchor xmlns:cdr="http://schemas.openxmlformats.org/drawingml/2006/chartDrawing">
    <cdr:from>
      <cdr:x>0.43641</cdr:x>
      <cdr:y>0.47341</cdr:y>
    </cdr:from>
    <cdr:to>
      <cdr:x>0.47948</cdr:x>
      <cdr:y>0.53171</cdr:y>
    </cdr:to>
    <cdr:sp macro="" textlink="">
      <cdr:nvSpPr>
        <cdr:cNvPr id="11" name="Rectangle 10">
          <a:extLst xmlns:a="http://schemas.openxmlformats.org/drawingml/2006/main">
            <a:ext uri="{FF2B5EF4-FFF2-40B4-BE49-F238E27FC236}">
              <a16:creationId xmlns:a16="http://schemas.microsoft.com/office/drawing/2014/main" xmlns="" id="{70516F89-AB19-47E6-A35D-97F066CF4127}"/>
            </a:ext>
          </a:extLst>
        </cdr:cNvPr>
        <cdr:cNvSpPr/>
      </cdr:nvSpPr>
      <cdr:spPr>
        <a:xfrm xmlns:a="http://schemas.openxmlformats.org/drawingml/2006/main">
          <a:off x="4237471" y="2801790"/>
          <a:ext cx="418219" cy="3450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B-1</a:t>
          </a:r>
        </a:p>
      </cdr:txBody>
    </cdr:sp>
  </cdr:relSizeAnchor>
  <cdr:relSizeAnchor xmlns:cdr="http://schemas.openxmlformats.org/drawingml/2006/chartDrawing">
    <cdr:from>
      <cdr:x>0.48733</cdr:x>
      <cdr:y>0.63896</cdr:y>
    </cdr:from>
    <cdr:to>
      <cdr:x>0.5304</cdr:x>
      <cdr:y>0.69727</cdr:y>
    </cdr:to>
    <cdr:sp macro="" textlink="">
      <cdr:nvSpPr>
        <cdr:cNvPr id="12" name="Rectangle 11">
          <a:extLst xmlns:a="http://schemas.openxmlformats.org/drawingml/2006/main">
            <a:ext uri="{FF2B5EF4-FFF2-40B4-BE49-F238E27FC236}">
              <a16:creationId xmlns:a16="http://schemas.microsoft.com/office/drawing/2014/main" xmlns="" id="{9EC2D6C6-5693-4E00-9A7C-A9B4D95C67C7}"/>
            </a:ext>
          </a:extLst>
        </cdr:cNvPr>
        <cdr:cNvSpPr/>
      </cdr:nvSpPr>
      <cdr:spPr>
        <a:xfrm xmlns:a="http://schemas.openxmlformats.org/drawingml/2006/main">
          <a:off x="4663622" y="3615872"/>
          <a:ext cx="412184" cy="3299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B-2</a:t>
          </a:r>
        </a:p>
      </cdr:txBody>
    </cdr:sp>
  </cdr:relSizeAnchor>
  <cdr:relSizeAnchor xmlns:cdr="http://schemas.openxmlformats.org/drawingml/2006/chartDrawing">
    <cdr:from>
      <cdr:x>0.53567</cdr:x>
      <cdr:y>0.63415</cdr:y>
    </cdr:from>
    <cdr:to>
      <cdr:x>0.57874</cdr:x>
      <cdr:y>0.69246</cdr:y>
    </cdr:to>
    <cdr:sp macro="" textlink="">
      <cdr:nvSpPr>
        <cdr:cNvPr id="13" name="Rectangle 12">
          <a:extLst xmlns:a="http://schemas.openxmlformats.org/drawingml/2006/main">
            <a:ext uri="{FF2B5EF4-FFF2-40B4-BE49-F238E27FC236}">
              <a16:creationId xmlns:a16="http://schemas.microsoft.com/office/drawing/2014/main" xmlns="" id="{9EC2D6C6-5693-4E00-9A7C-A9B4D95C67C7}"/>
            </a:ext>
          </a:extLst>
        </cdr:cNvPr>
        <cdr:cNvSpPr/>
      </cdr:nvSpPr>
      <cdr:spPr>
        <a:xfrm xmlns:a="http://schemas.openxmlformats.org/drawingml/2006/main">
          <a:off x="5126265" y="3588658"/>
          <a:ext cx="412184" cy="3299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B-3</a:t>
          </a:r>
        </a:p>
      </cdr:txBody>
    </cdr:sp>
  </cdr:relSizeAnchor>
  <cdr:relSizeAnchor xmlns:cdr="http://schemas.openxmlformats.org/drawingml/2006/chartDrawing">
    <cdr:from>
      <cdr:x>0.58002</cdr:x>
      <cdr:y>0.41417</cdr:y>
    </cdr:from>
    <cdr:to>
      <cdr:x>0.62309</cdr:x>
      <cdr:y>0.47247</cdr:y>
    </cdr:to>
    <cdr:sp macro="" textlink="">
      <cdr:nvSpPr>
        <cdr:cNvPr id="14" name="Rectangle 13">
          <a:extLst xmlns:a="http://schemas.openxmlformats.org/drawingml/2006/main">
            <a:ext uri="{FF2B5EF4-FFF2-40B4-BE49-F238E27FC236}">
              <a16:creationId xmlns:a16="http://schemas.microsoft.com/office/drawing/2014/main" xmlns="" id="{9EC2D6C6-5693-4E00-9A7C-A9B4D95C67C7}"/>
            </a:ext>
          </a:extLst>
        </cdr:cNvPr>
        <cdr:cNvSpPr/>
      </cdr:nvSpPr>
      <cdr:spPr>
        <a:xfrm xmlns:a="http://schemas.openxmlformats.org/drawingml/2006/main">
          <a:off x="5631913" y="2451178"/>
          <a:ext cx="418218" cy="3450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B-4</a:t>
          </a:r>
        </a:p>
      </cdr:txBody>
    </cdr:sp>
  </cdr:relSizeAnchor>
  <cdr:relSizeAnchor xmlns:cdr="http://schemas.openxmlformats.org/drawingml/2006/chartDrawing">
    <cdr:from>
      <cdr:x>0.63094</cdr:x>
      <cdr:y>0.6053</cdr:y>
    </cdr:from>
    <cdr:to>
      <cdr:x>0.67401</cdr:x>
      <cdr:y>0.6636</cdr:y>
    </cdr:to>
    <cdr:sp macro="" textlink="">
      <cdr:nvSpPr>
        <cdr:cNvPr id="15" name="Rectangle 14">
          <a:extLst xmlns:a="http://schemas.openxmlformats.org/drawingml/2006/main">
            <a:ext uri="{FF2B5EF4-FFF2-40B4-BE49-F238E27FC236}">
              <a16:creationId xmlns:a16="http://schemas.microsoft.com/office/drawing/2014/main" xmlns="" id="{9EC2D6C6-5693-4E00-9A7C-A9B4D95C67C7}"/>
            </a:ext>
          </a:extLst>
        </cdr:cNvPr>
        <cdr:cNvSpPr/>
      </cdr:nvSpPr>
      <cdr:spPr>
        <a:xfrm xmlns:a="http://schemas.openxmlformats.org/drawingml/2006/main">
          <a:off x="6037943" y="3425372"/>
          <a:ext cx="412184" cy="3299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B-5</a:t>
          </a:r>
        </a:p>
      </cdr:txBody>
    </cdr:sp>
  </cdr:relSizeAnchor>
  <cdr:relSizeAnchor xmlns:cdr="http://schemas.openxmlformats.org/drawingml/2006/chartDrawing">
    <cdr:from>
      <cdr:x>0.67813</cdr:x>
      <cdr:y>0.55925</cdr:y>
    </cdr:from>
    <cdr:to>
      <cdr:x>0.7212</cdr:x>
      <cdr:y>0.61756</cdr:y>
    </cdr:to>
    <cdr:sp macro="" textlink="">
      <cdr:nvSpPr>
        <cdr:cNvPr id="16" name="Rectangle 15">
          <a:extLst xmlns:a="http://schemas.openxmlformats.org/drawingml/2006/main">
            <a:ext uri="{FF2B5EF4-FFF2-40B4-BE49-F238E27FC236}">
              <a16:creationId xmlns:a16="http://schemas.microsoft.com/office/drawing/2014/main" xmlns="" id="{9EC2D6C6-5693-4E00-9A7C-A9B4D95C67C7}"/>
            </a:ext>
          </a:extLst>
        </cdr:cNvPr>
        <cdr:cNvSpPr/>
      </cdr:nvSpPr>
      <cdr:spPr>
        <a:xfrm xmlns:a="http://schemas.openxmlformats.org/drawingml/2006/main">
          <a:off x="6584551" y="3309834"/>
          <a:ext cx="418219" cy="3450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B-6</a:t>
          </a:r>
        </a:p>
      </cdr:txBody>
    </cdr:sp>
  </cdr:relSizeAnchor>
  <cdr:relSizeAnchor xmlns:cdr="http://schemas.openxmlformats.org/drawingml/2006/chartDrawing">
    <cdr:from>
      <cdr:x>0.7274</cdr:x>
      <cdr:y>0.26881</cdr:y>
    </cdr:from>
    <cdr:to>
      <cdr:x>0.77047</cdr:x>
      <cdr:y>0.32711</cdr:y>
    </cdr:to>
    <cdr:sp macro="" textlink="">
      <cdr:nvSpPr>
        <cdr:cNvPr id="17" name="Rectangle 16">
          <a:extLst xmlns:a="http://schemas.openxmlformats.org/drawingml/2006/main">
            <a:ext uri="{FF2B5EF4-FFF2-40B4-BE49-F238E27FC236}">
              <a16:creationId xmlns:a16="http://schemas.microsoft.com/office/drawing/2014/main" xmlns="" id="{9EC2D6C6-5693-4E00-9A7C-A9B4D95C67C7}"/>
            </a:ext>
          </a:extLst>
        </cdr:cNvPr>
        <cdr:cNvSpPr/>
      </cdr:nvSpPr>
      <cdr:spPr>
        <a:xfrm xmlns:a="http://schemas.openxmlformats.org/drawingml/2006/main">
          <a:off x="7063009" y="1590875"/>
          <a:ext cx="418219" cy="3450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B-7</a:t>
          </a:r>
        </a:p>
      </cdr:txBody>
    </cdr:sp>
  </cdr:relSizeAnchor>
  <cdr:relSizeAnchor xmlns:cdr="http://schemas.openxmlformats.org/drawingml/2006/chartDrawing">
    <cdr:from>
      <cdr:x>0.7797</cdr:x>
      <cdr:y>0.60668</cdr:y>
    </cdr:from>
    <cdr:to>
      <cdr:x>0.82277</cdr:x>
      <cdr:y>0.66499</cdr:y>
    </cdr:to>
    <cdr:sp macro="" textlink="">
      <cdr:nvSpPr>
        <cdr:cNvPr id="18" name="Rectangle 17">
          <a:extLst xmlns:a="http://schemas.openxmlformats.org/drawingml/2006/main">
            <a:ext uri="{FF2B5EF4-FFF2-40B4-BE49-F238E27FC236}">
              <a16:creationId xmlns:a16="http://schemas.microsoft.com/office/drawing/2014/main" xmlns="" id="{9EC2D6C6-5693-4E00-9A7C-A9B4D95C67C7}"/>
            </a:ext>
          </a:extLst>
        </cdr:cNvPr>
        <cdr:cNvSpPr/>
      </cdr:nvSpPr>
      <cdr:spPr>
        <a:xfrm xmlns:a="http://schemas.openxmlformats.org/drawingml/2006/main">
          <a:off x="7570807" y="3590529"/>
          <a:ext cx="418219" cy="3450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B-8</a:t>
          </a:r>
        </a:p>
      </cdr:txBody>
    </cdr:sp>
  </cdr:relSizeAnchor>
  <cdr:relSizeAnchor xmlns:cdr="http://schemas.openxmlformats.org/drawingml/2006/chartDrawing">
    <cdr:from>
      <cdr:x>0.82037</cdr:x>
      <cdr:y>0.49043</cdr:y>
    </cdr:from>
    <cdr:to>
      <cdr:x>0.86708</cdr:x>
      <cdr:y>0.54556</cdr:y>
    </cdr:to>
    <cdr:sp macro="" textlink="">
      <cdr:nvSpPr>
        <cdr:cNvPr id="19" name="Rectangle 18">
          <a:extLst xmlns:a="http://schemas.openxmlformats.org/drawingml/2006/main">
            <a:ext uri="{FF2B5EF4-FFF2-40B4-BE49-F238E27FC236}">
              <a16:creationId xmlns:a16="http://schemas.microsoft.com/office/drawing/2014/main" xmlns="" id="{9EC2D6C6-5693-4E00-9A7C-A9B4D95C67C7}"/>
            </a:ext>
          </a:extLst>
        </cdr:cNvPr>
        <cdr:cNvSpPr/>
      </cdr:nvSpPr>
      <cdr:spPr>
        <a:xfrm xmlns:a="http://schemas.openxmlformats.org/drawingml/2006/main">
          <a:off x="7892143" y="2935514"/>
          <a:ext cx="449377" cy="3299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M-1</a:t>
          </a:r>
        </a:p>
      </cdr:txBody>
    </cdr:sp>
  </cdr:relSizeAnchor>
  <cdr:relSizeAnchor xmlns:cdr="http://schemas.openxmlformats.org/drawingml/2006/chartDrawing">
    <cdr:from>
      <cdr:x>0.8695</cdr:x>
      <cdr:y>0.35214</cdr:y>
    </cdr:from>
    <cdr:to>
      <cdr:x>0.91621</cdr:x>
      <cdr:y>0.40726</cdr:y>
    </cdr:to>
    <cdr:sp macro="" textlink="">
      <cdr:nvSpPr>
        <cdr:cNvPr id="21" name="Rectangle 20">
          <a:extLst xmlns:a="http://schemas.openxmlformats.org/drawingml/2006/main">
            <a:ext uri="{FF2B5EF4-FFF2-40B4-BE49-F238E27FC236}">
              <a16:creationId xmlns:a16="http://schemas.microsoft.com/office/drawing/2014/main" xmlns="" id="{06A422C7-6661-49DC-BEAF-E2AEB661E30B}"/>
            </a:ext>
          </a:extLst>
        </cdr:cNvPr>
        <cdr:cNvSpPr/>
      </cdr:nvSpPr>
      <cdr:spPr>
        <a:xfrm xmlns:a="http://schemas.openxmlformats.org/drawingml/2006/main">
          <a:off x="8442713" y="2084077"/>
          <a:ext cx="453564" cy="3262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M-2</a:t>
          </a:r>
        </a:p>
      </cdr:txBody>
    </cdr:sp>
  </cdr:relSizeAnchor>
  <cdr:relSizeAnchor xmlns:cdr="http://schemas.openxmlformats.org/drawingml/2006/chartDrawing">
    <cdr:from>
      <cdr:x>0.92324</cdr:x>
      <cdr:y>0.64275</cdr:y>
    </cdr:from>
    <cdr:to>
      <cdr:x>0.96996</cdr:x>
      <cdr:y>0.69787</cdr:y>
    </cdr:to>
    <cdr:sp macro="" textlink="">
      <cdr:nvSpPr>
        <cdr:cNvPr id="22" name="Rectangle 21">
          <a:extLst xmlns:a="http://schemas.openxmlformats.org/drawingml/2006/main">
            <a:ext uri="{FF2B5EF4-FFF2-40B4-BE49-F238E27FC236}">
              <a16:creationId xmlns:a16="http://schemas.microsoft.com/office/drawing/2014/main" xmlns="" id="{06A422C7-6661-49DC-BEAF-E2AEB661E30B}"/>
            </a:ext>
          </a:extLst>
        </cdr:cNvPr>
        <cdr:cNvSpPr/>
      </cdr:nvSpPr>
      <cdr:spPr>
        <a:xfrm xmlns:a="http://schemas.openxmlformats.org/drawingml/2006/main">
          <a:off x="8881836" y="3847193"/>
          <a:ext cx="449377" cy="3299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M-3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0.02162</cdr:x>
      <cdr:y>0.42811</cdr:y>
    </cdr:from>
    <cdr:to>
      <cdr:x>0.05812</cdr:x>
      <cdr:y>0.57637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xmlns="" id="{3B58C996-6CBE-4C69-8391-AC04B4E34FB4}"/>
            </a:ext>
          </a:extLst>
        </cdr:cNvPr>
        <cdr:cNvSpPr/>
      </cdr:nvSpPr>
      <cdr:spPr>
        <a:xfrm xmlns:a="http://schemas.openxmlformats.org/drawingml/2006/main" rot="16200000">
          <a:off x="-29474" y="2618780"/>
          <a:ext cx="824801" cy="350489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Values</a:t>
          </a:r>
        </a:p>
      </cdr:txBody>
    </cdr:sp>
  </cdr:relSizeAnchor>
  <cdr:relSizeAnchor xmlns:cdr="http://schemas.openxmlformats.org/drawingml/2006/chartDrawing">
    <cdr:from>
      <cdr:x>0.0876</cdr:x>
      <cdr:y>0.14146</cdr:y>
    </cdr:from>
    <cdr:to>
      <cdr:x>0.95557</cdr:x>
      <cdr:y>0.54567</cdr:y>
    </cdr:to>
    <cdr:grpSp>
      <cdr:nvGrpSpPr>
        <cdr:cNvPr id="21" name="Group 20">
          <a:extLst xmlns:a="http://schemas.openxmlformats.org/drawingml/2006/main">
            <a:ext uri="{FF2B5EF4-FFF2-40B4-BE49-F238E27FC236}">
              <a16:creationId xmlns:a16="http://schemas.microsoft.com/office/drawing/2014/main" xmlns="" id="{DE82C3F2-7CCD-499F-9877-2FC424C15A95}"/>
            </a:ext>
          </a:extLst>
        </cdr:cNvPr>
        <cdr:cNvGrpSpPr/>
      </cdr:nvGrpSpPr>
      <cdr:grpSpPr>
        <a:xfrm xmlns:a="http://schemas.openxmlformats.org/drawingml/2006/main">
          <a:off x="859687" y="858748"/>
          <a:ext cx="8518067" cy="2453801"/>
          <a:chOff x="965307" y="1301452"/>
          <a:chExt cx="8412446" cy="2027249"/>
        </a:xfrm>
      </cdr:grpSpPr>
      <cdr:sp macro="" textlink="">
        <cdr:nvSpPr>
          <cdr:cNvPr id="3" name="Rectangle 2">
            <a:extLst xmlns:a="http://schemas.openxmlformats.org/drawingml/2006/main">
              <a:ext uri="{FF2B5EF4-FFF2-40B4-BE49-F238E27FC236}">
                <a16:creationId xmlns:a16="http://schemas.microsoft.com/office/drawing/2014/main" xmlns="" id="{CDD852AE-904E-457E-A101-7560404BF6A6}"/>
              </a:ext>
            </a:extLst>
          </cdr:cNvPr>
          <cdr:cNvSpPr/>
        </cdr:nvSpPr>
        <cdr:spPr>
          <a:xfrm xmlns:a="http://schemas.openxmlformats.org/drawingml/2006/main">
            <a:off x="965307" y="2952262"/>
            <a:ext cx="449177" cy="376439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dk1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US" sz="1200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G-1</a:t>
            </a:r>
          </a:p>
        </cdr:txBody>
      </cdr:sp>
      <cdr:sp macro="" textlink="">
        <cdr:nvSpPr>
          <cdr:cNvPr id="4" name="Rectangle 3">
            <a:extLst xmlns:a="http://schemas.openxmlformats.org/drawingml/2006/main">
              <a:ext uri="{FF2B5EF4-FFF2-40B4-BE49-F238E27FC236}">
                <a16:creationId xmlns:a16="http://schemas.microsoft.com/office/drawing/2014/main" xmlns="" id="{31B863ED-4116-4FC2-B5BF-83821687015D}"/>
              </a:ext>
            </a:extLst>
          </cdr:cNvPr>
          <cdr:cNvSpPr/>
        </cdr:nvSpPr>
        <cdr:spPr>
          <a:xfrm xmlns:a="http://schemas.openxmlformats.org/drawingml/2006/main">
            <a:off x="1466644" y="2457949"/>
            <a:ext cx="445349" cy="376439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dk1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US" sz="1200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G-2</a:t>
            </a:r>
          </a:p>
        </cdr:txBody>
      </cdr:sp>
      <cdr:sp macro="" textlink="">
        <cdr:nvSpPr>
          <cdr:cNvPr id="5" name="Rectangle 4">
            <a:extLst xmlns:a="http://schemas.openxmlformats.org/drawingml/2006/main">
              <a:ext uri="{FF2B5EF4-FFF2-40B4-BE49-F238E27FC236}">
                <a16:creationId xmlns:a16="http://schemas.microsoft.com/office/drawing/2014/main" xmlns="" id="{32C09EBC-21CE-4820-A0D0-B3B6AC03B6B6}"/>
              </a:ext>
            </a:extLst>
          </cdr:cNvPr>
          <cdr:cNvSpPr/>
        </cdr:nvSpPr>
        <cdr:spPr>
          <a:xfrm xmlns:a="http://schemas.openxmlformats.org/drawingml/2006/main">
            <a:off x="1904535" y="2892537"/>
            <a:ext cx="477146" cy="376438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dk1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US" sz="1200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G-3</a:t>
            </a:r>
          </a:p>
        </cdr:txBody>
      </cdr:sp>
      <cdr:sp macro="" textlink="">
        <cdr:nvSpPr>
          <cdr:cNvPr id="6" name="Rectangle 5">
            <a:extLst xmlns:a="http://schemas.openxmlformats.org/drawingml/2006/main">
              <a:ext uri="{FF2B5EF4-FFF2-40B4-BE49-F238E27FC236}">
                <a16:creationId xmlns:a16="http://schemas.microsoft.com/office/drawing/2014/main" xmlns="" id="{4AC0C5AC-7BB8-424B-868F-C22979DA5C54}"/>
              </a:ext>
            </a:extLst>
          </cdr:cNvPr>
          <cdr:cNvSpPr/>
        </cdr:nvSpPr>
        <cdr:spPr>
          <a:xfrm xmlns:a="http://schemas.openxmlformats.org/drawingml/2006/main">
            <a:off x="2367746" y="2439782"/>
            <a:ext cx="477244" cy="376439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dk1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US" sz="1200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G-4</a:t>
            </a:r>
          </a:p>
        </cdr:txBody>
      </cdr:sp>
      <cdr:sp macro="" textlink="">
        <cdr:nvSpPr>
          <cdr:cNvPr id="7" name="Rectangle 6">
            <a:extLst xmlns:a="http://schemas.openxmlformats.org/drawingml/2006/main">
              <a:ext uri="{FF2B5EF4-FFF2-40B4-BE49-F238E27FC236}">
                <a16:creationId xmlns:a16="http://schemas.microsoft.com/office/drawing/2014/main" xmlns="" id="{220DD3F1-41D7-47D1-B462-2A05D6B0A2B2}"/>
              </a:ext>
            </a:extLst>
          </cdr:cNvPr>
          <cdr:cNvSpPr/>
        </cdr:nvSpPr>
        <cdr:spPr>
          <a:xfrm xmlns:a="http://schemas.openxmlformats.org/drawingml/2006/main">
            <a:off x="2818490" y="1889023"/>
            <a:ext cx="449177" cy="376377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dk1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US" sz="1200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G-5</a:t>
            </a:r>
          </a:p>
        </cdr:txBody>
      </cdr:sp>
      <cdr:sp macro="" textlink="">
        <cdr:nvSpPr>
          <cdr:cNvPr id="8" name="Rectangle 7">
            <a:extLst xmlns:a="http://schemas.openxmlformats.org/drawingml/2006/main">
              <a:ext uri="{FF2B5EF4-FFF2-40B4-BE49-F238E27FC236}">
                <a16:creationId xmlns:a16="http://schemas.microsoft.com/office/drawing/2014/main" xmlns="" id="{0CCE387E-622B-4636-9F1C-749231A4D82C}"/>
              </a:ext>
            </a:extLst>
          </cdr:cNvPr>
          <cdr:cNvSpPr/>
        </cdr:nvSpPr>
        <cdr:spPr>
          <a:xfrm xmlns:a="http://schemas.openxmlformats.org/drawingml/2006/main">
            <a:off x="3276425" y="1301452"/>
            <a:ext cx="449275" cy="376317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dk1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US" sz="1200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G-6</a:t>
            </a:r>
          </a:p>
        </cdr:txBody>
      </cdr:sp>
      <cdr:sp macro="" textlink="">
        <cdr:nvSpPr>
          <cdr:cNvPr id="9" name="Rectangle 8">
            <a:extLst xmlns:a="http://schemas.openxmlformats.org/drawingml/2006/main">
              <a:ext uri="{FF2B5EF4-FFF2-40B4-BE49-F238E27FC236}">
                <a16:creationId xmlns:a16="http://schemas.microsoft.com/office/drawing/2014/main" xmlns="" id="{C752F63F-815A-4FA6-92D5-4A1789FB7CC7}"/>
              </a:ext>
            </a:extLst>
          </cdr:cNvPr>
          <cdr:cNvSpPr/>
        </cdr:nvSpPr>
        <cdr:spPr>
          <a:xfrm xmlns:a="http://schemas.openxmlformats.org/drawingml/2006/main">
            <a:off x="3757009" y="2478083"/>
            <a:ext cx="446723" cy="376378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dk1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US" sz="1200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G-7</a:t>
            </a:r>
          </a:p>
        </cdr:txBody>
      </cdr:sp>
      <cdr:sp macro="" textlink="">
        <cdr:nvSpPr>
          <cdr:cNvPr id="10" name="Rectangle 9">
            <a:extLst xmlns:a="http://schemas.openxmlformats.org/drawingml/2006/main">
              <a:ext uri="{FF2B5EF4-FFF2-40B4-BE49-F238E27FC236}">
                <a16:creationId xmlns:a16="http://schemas.microsoft.com/office/drawing/2014/main" xmlns="" id="{A1709CC9-F29D-4092-9EB9-F77054C1681B}"/>
              </a:ext>
            </a:extLst>
          </cdr:cNvPr>
          <cdr:cNvSpPr/>
        </cdr:nvSpPr>
        <cdr:spPr>
          <a:xfrm xmlns:a="http://schemas.openxmlformats.org/drawingml/2006/main">
            <a:off x="4271557" y="1865681"/>
            <a:ext cx="427390" cy="37631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dk1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US" sz="1200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B-1</a:t>
            </a:r>
          </a:p>
        </cdr:txBody>
      </cdr:sp>
      <cdr:sp macro="" textlink="">
        <cdr:nvSpPr>
          <cdr:cNvPr id="11" name="Rectangle 10">
            <a:extLst xmlns:a="http://schemas.openxmlformats.org/drawingml/2006/main">
              <a:ext uri="{FF2B5EF4-FFF2-40B4-BE49-F238E27FC236}">
                <a16:creationId xmlns:a16="http://schemas.microsoft.com/office/drawing/2014/main" xmlns="" id="{07C40FAF-BA33-447C-83AB-C9B73D57FD99}"/>
              </a:ext>
            </a:extLst>
          </cdr:cNvPr>
          <cdr:cNvSpPr/>
        </cdr:nvSpPr>
        <cdr:spPr>
          <a:xfrm xmlns:a="http://schemas.openxmlformats.org/drawingml/2006/main">
            <a:off x="4722453" y="2839335"/>
            <a:ext cx="427390" cy="376378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dk1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US" sz="1200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B-2</a:t>
            </a:r>
          </a:p>
        </cdr:txBody>
      </cdr:sp>
      <cdr:sp macro="" textlink="">
        <cdr:nvSpPr>
          <cdr:cNvPr id="12" name="Rectangle 11">
            <a:extLst xmlns:a="http://schemas.openxmlformats.org/drawingml/2006/main">
              <a:ext uri="{FF2B5EF4-FFF2-40B4-BE49-F238E27FC236}">
                <a16:creationId xmlns:a16="http://schemas.microsoft.com/office/drawing/2014/main" xmlns="" id="{55BABA8B-00E5-49B4-9899-860D465469C2}"/>
              </a:ext>
            </a:extLst>
          </cdr:cNvPr>
          <cdr:cNvSpPr/>
        </cdr:nvSpPr>
        <cdr:spPr>
          <a:xfrm xmlns:a="http://schemas.openxmlformats.org/drawingml/2006/main">
            <a:off x="5166119" y="1892068"/>
            <a:ext cx="427390" cy="376378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dk1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US" sz="1200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B-3</a:t>
            </a:r>
          </a:p>
        </cdr:txBody>
      </cdr:sp>
      <cdr:sp macro="" textlink="">
        <cdr:nvSpPr>
          <cdr:cNvPr id="13" name="Rectangle 12">
            <a:extLst xmlns:a="http://schemas.openxmlformats.org/drawingml/2006/main">
              <a:ext uri="{FF2B5EF4-FFF2-40B4-BE49-F238E27FC236}">
                <a16:creationId xmlns:a16="http://schemas.microsoft.com/office/drawing/2014/main" xmlns="" id="{29CD945D-F245-45D7-8097-173959E179CB}"/>
              </a:ext>
            </a:extLst>
          </cdr:cNvPr>
          <cdr:cNvSpPr/>
        </cdr:nvSpPr>
        <cdr:spPr>
          <a:xfrm xmlns:a="http://schemas.openxmlformats.org/drawingml/2006/main">
            <a:off x="5650185" y="2455015"/>
            <a:ext cx="427390" cy="376317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dk1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US" sz="1200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B-4</a:t>
            </a:r>
          </a:p>
        </cdr:txBody>
      </cdr:sp>
      <cdr:sp macro="" textlink="">
        <cdr:nvSpPr>
          <cdr:cNvPr id="14" name="Rectangle 13">
            <a:extLst xmlns:a="http://schemas.openxmlformats.org/drawingml/2006/main">
              <a:ext uri="{FF2B5EF4-FFF2-40B4-BE49-F238E27FC236}">
                <a16:creationId xmlns:a16="http://schemas.microsoft.com/office/drawing/2014/main" xmlns="" id="{4F6D9DE5-C899-4441-967E-C096A40749DA}"/>
              </a:ext>
            </a:extLst>
          </cdr:cNvPr>
          <cdr:cNvSpPr/>
        </cdr:nvSpPr>
        <cdr:spPr>
          <a:xfrm xmlns:a="http://schemas.openxmlformats.org/drawingml/2006/main">
            <a:off x="6147930" y="2573574"/>
            <a:ext cx="427390" cy="376317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dk1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US" sz="1200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B-5</a:t>
            </a:r>
          </a:p>
        </cdr:txBody>
      </cdr:sp>
      <cdr:sp macro="" textlink="">
        <cdr:nvSpPr>
          <cdr:cNvPr id="15" name="Rectangle 14">
            <a:extLst xmlns:a="http://schemas.openxmlformats.org/drawingml/2006/main">
              <a:ext uri="{FF2B5EF4-FFF2-40B4-BE49-F238E27FC236}">
                <a16:creationId xmlns:a16="http://schemas.microsoft.com/office/drawing/2014/main" xmlns="" id="{139AF0A3-8E48-4D2A-BFAE-2686E8F7798E}"/>
              </a:ext>
            </a:extLst>
          </cdr:cNvPr>
          <cdr:cNvSpPr/>
        </cdr:nvSpPr>
        <cdr:spPr>
          <a:xfrm xmlns:a="http://schemas.openxmlformats.org/drawingml/2006/main">
            <a:off x="6575330" y="2443645"/>
            <a:ext cx="427390" cy="376317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dk1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US" sz="1200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B-6</a:t>
            </a:r>
          </a:p>
        </cdr:txBody>
      </cdr:sp>
      <cdr:sp macro="" textlink="">
        <cdr:nvSpPr>
          <cdr:cNvPr id="16" name="Rectangle 15">
            <a:extLst xmlns:a="http://schemas.openxmlformats.org/drawingml/2006/main">
              <a:ext uri="{FF2B5EF4-FFF2-40B4-BE49-F238E27FC236}">
                <a16:creationId xmlns:a16="http://schemas.microsoft.com/office/drawing/2014/main" xmlns="" id="{BBD7815A-7D8A-410B-A270-3C232553E3A6}"/>
              </a:ext>
            </a:extLst>
          </cdr:cNvPr>
          <cdr:cNvSpPr/>
        </cdr:nvSpPr>
        <cdr:spPr>
          <a:xfrm xmlns:a="http://schemas.openxmlformats.org/drawingml/2006/main">
            <a:off x="7062069" y="2936222"/>
            <a:ext cx="427390" cy="376378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dk1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US" sz="1200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B-7</a:t>
            </a:r>
          </a:p>
        </cdr:txBody>
      </cdr:sp>
      <cdr:sp macro="" textlink="">
        <cdr:nvSpPr>
          <cdr:cNvPr id="17" name="Rectangle 16">
            <a:extLst xmlns:a="http://schemas.openxmlformats.org/drawingml/2006/main">
              <a:ext uri="{FF2B5EF4-FFF2-40B4-BE49-F238E27FC236}">
                <a16:creationId xmlns:a16="http://schemas.microsoft.com/office/drawing/2014/main" xmlns="" id="{CD0A4529-39B2-43A4-A463-830134EF3447}"/>
              </a:ext>
            </a:extLst>
          </cdr:cNvPr>
          <cdr:cNvSpPr/>
        </cdr:nvSpPr>
        <cdr:spPr>
          <a:xfrm xmlns:a="http://schemas.openxmlformats.org/drawingml/2006/main">
            <a:off x="7538234" y="1842773"/>
            <a:ext cx="427389" cy="376377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dk1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US" sz="1200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B-8</a:t>
            </a:r>
          </a:p>
        </cdr:txBody>
      </cdr:sp>
      <cdr:sp macro="" textlink="">
        <cdr:nvSpPr>
          <cdr:cNvPr id="18" name="Rectangle 17">
            <a:extLst xmlns:a="http://schemas.openxmlformats.org/drawingml/2006/main">
              <a:ext uri="{FF2B5EF4-FFF2-40B4-BE49-F238E27FC236}">
                <a16:creationId xmlns:a16="http://schemas.microsoft.com/office/drawing/2014/main" xmlns="" id="{75C0C45E-A3F1-4D63-9C28-8DCE47220F8E}"/>
              </a:ext>
            </a:extLst>
          </cdr:cNvPr>
          <cdr:cNvSpPr/>
        </cdr:nvSpPr>
        <cdr:spPr>
          <a:xfrm xmlns:a="http://schemas.openxmlformats.org/drawingml/2006/main">
            <a:off x="7990514" y="1875109"/>
            <a:ext cx="463504" cy="355798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dk1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US" sz="1200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M-1</a:t>
            </a:r>
          </a:p>
        </cdr:txBody>
      </cdr:sp>
      <cdr:sp macro="" textlink="">
        <cdr:nvSpPr>
          <cdr:cNvPr id="19" name="Rectangle 18">
            <a:extLst xmlns:a="http://schemas.openxmlformats.org/drawingml/2006/main">
              <a:ext uri="{FF2B5EF4-FFF2-40B4-BE49-F238E27FC236}">
                <a16:creationId xmlns:a16="http://schemas.microsoft.com/office/drawing/2014/main" xmlns="" id="{C5B36448-C133-4641-8D26-AF8FBC0B5675}"/>
              </a:ext>
            </a:extLst>
          </cdr:cNvPr>
          <cdr:cNvSpPr/>
        </cdr:nvSpPr>
        <cdr:spPr>
          <a:xfrm xmlns:a="http://schemas.openxmlformats.org/drawingml/2006/main">
            <a:off x="8435091" y="2936220"/>
            <a:ext cx="463602" cy="355798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dk1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US" sz="1200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M-2</a:t>
            </a:r>
          </a:p>
        </cdr:txBody>
      </cdr:sp>
      <cdr:sp macro="" textlink="">
        <cdr:nvSpPr>
          <cdr:cNvPr id="20" name="Rectangle 19">
            <a:extLst xmlns:a="http://schemas.openxmlformats.org/drawingml/2006/main">
              <a:ext uri="{FF2B5EF4-FFF2-40B4-BE49-F238E27FC236}">
                <a16:creationId xmlns:a16="http://schemas.microsoft.com/office/drawing/2014/main" xmlns="" id="{7FE9C813-01B5-4B59-8CE6-29764BB5AB45}"/>
              </a:ext>
            </a:extLst>
          </cdr:cNvPr>
          <cdr:cNvSpPr/>
        </cdr:nvSpPr>
        <cdr:spPr>
          <a:xfrm xmlns:a="http://schemas.openxmlformats.org/drawingml/2006/main">
            <a:off x="8914248" y="2710014"/>
            <a:ext cx="463505" cy="355799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dk1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US" sz="1200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M-3</a:t>
            </a:r>
          </a:p>
        </cdr:txBody>
      </cdr:sp>
    </cdr:grp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0.01108</cdr:x>
      <cdr:y>0.4202</cdr:y>
    </cdr:from>
    <cdr:to>
      <cdr:x>0.04763</cdr:x>
      <cdr:y>0.56772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xmlns="" id="{410F9B78-8BFD-4B75-B9B5-9D539D569640}"/>
            </a:ext>
          </a:extLst>
        </cdr:cNvPr>
        <cdr:cNvSpPr/>
      </cdr:nvSpPr>
      <cdr:spPr>
        <a:xfrm xmlns:a="http://schemas.openxmlformats.org/drawingml/2006/main" rot="16200000">
          <a:off x="-138517" y="2621367"/>
          <a:ext cx="834721" cy="347229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Values</a:t>
          </a:r>
        </a:p>
      </cdr:txBody>
    </cdr:sp>
  </cdr:relSizeAnchor>
  <cdr:relSizeAnchor xmlns:cdr="http://schemas.openxmlformats.org/drawingml/2006/chartDrawing">
    <cdr:from>
      <cdr:x>0.08177</cdr:x>
      <cdr:y>0.51368</cdr:y>
    </cdr:from>
    <cdr:to>
      <cdr:x>0.12845</cdr:x>
      <cdr:y>0.579</cdr:y>
    </cdr:to>
    <cdr:sp macro="" textlink="">
      <cdr:nvSpPr>
        <cdr:cNvPr id="3" name="Rectangle 2">
          <a:extLst xmlns:a="http://schemas.openxmlformats.org/drawingml/2006/main">
            <a:ext uri="{FF2B5EF4-FFF2-40B4-BE49-F238E27FC236}">
              <a16:creationId xmlns:a16="http://schemas.microsoft.com/office/drawing/2014/main" xmlns="" id="{CE752AB7-5410-43F5-A589-2FE31D558E29}"/>
            </a:ext>
          </a:extLst>
        </cdr:cNvPr>
        <cdr:cNvSpPr/>
      </cdr:nvSpPr>
      <cdr:spPr>
        <a:xfrm xmlns:a="http://schemas.openxmlformats.org/drawingml/2006/main">
          <a:off x="790217" y="3189739"/>
          <a:ext cx="451100" cy="4056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G-1</a:t>
          </a:r>
        </a:p>
      </cdr:txBody>
    </cdr:sp>
  </cdr:relSizeAnchor>
  <cdr:relSizeAnchor xmlns:cdr="http://schemas.openxmlformats.org/drawingml/2006/chartDrawing">
    <cdr:from>
      <cdr:x>0.13269</cdr:x>
      <cdr:y>0.4735</cdr:y>
    </cdr:from>
    <cdr:to>
      <cdr:x>0.17898</cdr:x>
      <cdr:y>0.53883</cdr:y>
    </cdr:to>
    <cdr:sp macro="" textlink="">
      <cdr:nvSpPr>
        <cdr:cNvPr id="4" name="Rectangle 3">
          <a:extLst xmlns:a="http://schemas.openxmlformats.org/drawingml/2006/main">
            <a:ext uri="{FF2B5EF4-FFF2-40B4-BE49-F238E27FC236}">
              <a16:creationId xmlns:a16="http://schemas.microsoft.com/office/drawing/2014/main" xmlns="" id="{1CAB6F06-00EE-4788-90B2-1A34BD1D9D0B}"/>
            </a:ext>
          </a:extLst>
        </cdr:cNvPr>
        <cdr:cNvSpPr/>
      </cdr:nvSpPr>
      <cdr:spPr>
        <a:xfrm xmlns:a="http://schemas.openxmlformats.org/drawingml/2006/main">
          <a:off x="1282254" y="2940209"/>
          <a:ext cx="447331" cy="4056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G-2</a:t>
          </a:r>
        </a:p>
      </cdr:txBody>
    </cdr:sp>
  </cdr:relSizeAnchor>
  <cdr:relSizeAnchor xmlns:cdr="http://schemas.openxmlformats.org/drawingml/2006/chartDrawing">
    <cdr:from>
      <cdr:x>0.1777</cdr:x>
      <cdr:y>0.66889</cdr:y>
    </cdr:from>
    <cdr:to>
      <cdr:x>0.2273</cdr:x>
      <cdr:y>0.73422</cdr:y>
    </cdr:to>
    <cdr:sp macro="" textlink="">
      <cdr:nvSpPr>
        <cdr:cNvPr id="5" name="Rectangle 4">
          <a:extLst xmlns:a="http://schemas.openxmlformats.org/drawingml/2006/main">
            <a:ext uri="{FF2B5EF4-FFF2-40B4-BE49-F238E27FC236}">
              <a16:creationId xmlns:a16="http://schemas.microsoft.com/office/drawing/2014/main" xmlns="" id="{EFBE6474-CAD2-498F-B562-59318E46BB9C}"/>
            </a:ext>
          </a:extLst>
        </cdr:cNvPr>
        <cdr:cNvSpPr/>
      </cdr:nvSpPr>
      <cdr:spPr>
        <a:xfrm xmlns:a="http://schemas.openxmlformats.org/drawingml/2006/main">
          <a:off x="1717216" y="4153525"/>
          <a:ext cx="479318" cy="4056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G-3</a:t>
          </a:r>
        </a:p>
      </cdr:txBody>
    </cdr:sp>
  </cdr:relSizeAnchor>
  <cdr:relSizeAnchor xmlns:cdr="http://schemas.openxmlformats.org/drawingml/2006/chartDrawing">
    <cdr:from>
      <cdr:x>0.23412</cdr:x>
      <cdr:y>0.62437</cdr:y>
    </cdr:from>
    <cdr:to>
      <cdr:x>0.28372</cdr:x>
      <cdr:y>0.6897</cdr:y>
    </cdr:to>
    <cdr:sp macro="" textlink="">
      <cdr:nvSpPr>
        <cdr:cNvPr id="6" name="Rectangle 5">
          <a:extLst xmlns:a="http://schemas.openxmlformats.org/drawingml/2006/main">
            <a:ext uri="{FF2B5EF4-FFF2-40B4-BE49-F238E27FC236}">
              <a16:creationId xmlns:a16="http://schemas.microsoft.com/office/drawing/2014/main" xmlns="" id="{94E837D8-D532-4C56-A2CE-0F4735F4A1EA}"/>
            </a:ext>
          </a:extLst>
        </cdr:cNvPr>
        <cdr:cNvSpPr/>
      </cdr:nvSpPr>
      <cdr:spPr>
        <a:xfrm xmlns:a="http://schemas.openxmlformats.org/drawingml/2006/main">
          <a:off x="2262481" y="3877037"/>
          <a:ext cx="479318" cy="4056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G-4</a:t>
          </a:r>
        </a:p>
      </cdr:txBody>
    </cdr:sp>
  </cdr:relSizeAnchor>
  <cdr:relSizeAnchor xmlns:cdr="http://schemas.openxmlformats.org/drawingml/2006/chartDrawing">
    <cdr:from>
      <cdr:x>0.2839</cdr:x>
      <cdr:y>0.68911</cdr:y>
    </cdr:from>
    <cdr:to>
      <cdr:x>0.33058</cdr:x>
      <cdr:y>0.75442</cdr:y>
    </cdr:to>
    <cdr:sp macro="" textlink="">
      <cdr:nvSpPr>
        <cdr:cNvPr id="7" name="Rectangle 6">
          <a:extLst xmlns:a="http://schemas.openxmlformats.org/drawingml/2006/main">
            <a:ext uri="{FF2B5EF4-FFF2-40B4-BE49-F238E27FC236}">
              <a16:creationId xmlns:a16="http://schemas.microsoft.com/office/drawing/2014/main" xmlns="" id="{DA0D0720-7185-4BE2-8901-E902EF001C5B}"/>
            </a:ext>
          </a:extLst>
        </cdr:cNvPr>
        <cdr:cNvSpPr/>
      </cdr:nvSpPr>
      <cdr:spPr>
        <a:xfrm xmlns:a="http://schemas.openxmlformats.org/drawingml/2006/main">
          <a:off x="2743497" y="4279090"/>
          <a:ext cx="451101" cy="4055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G-5</a:t>
          </a:r>
        </a:p>
      </cdr:txBody>
    </cdr:sp>
  </cdr:relSizeAnchor>
  <cdr:relSizeAnchor xmlns:cdr="http://schemas.openxmlformats.org/drawingml/2006/chartDrawing">
    <cdr:from>
      <cdr:x>0.3343</cdr:x>
      <cdr:y>0.626</cdr:y>
    </cdr:from>
    <cdr:to>
      <cdr:x>0.381</cdr:x>
      <cdr:y>0.69131</cdr:y>
    </cdr:to>
    <cdr:sp macro="" textlink="">
      <cdr:nvSpPr>
        <cdr:cNvPr id="8" name="Rectangle 7">
          <a:extLst xmlns:a="http://schemas.openxmlformats.org/drawingml/2006/main">
            <a:ext uri="{FF2B5EF4-FFF2-40B4-BE49-F238E27FC236}">
              <a16:creationId xmlns:a16="http://schemas.microsoft.com/office/drawing/2014/main" xmlns="" id="{BA5B46B6-7DF1-4EA8-B2F5-AD58A05AF58A}"/>
            </a:ext>
          </a:extLst>
        </cdr:cNvPr>
        <cdr:cNvSpPr/>
      </cdr:nvSpPr>
      <cdr:spPr>
        <a:xfrm xmlns:a="http://schemas.openxmlformats.org/drawingml/2006/main">
          <a:off x="3230546" y="3887206"/>
          <a:ext cx="451294" cy="4055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G-6</a:t>
          </a:r>
        </a:p>
      </cdr:txBody>
    </cdr:sp>
  </cdr:relSizeAnchor>
  <cdr:relSizeAnchor xmlns:cdr="http://schemas.openxmlformats.org/drawingml/2006/chartDrawing">
    <cdr:from>
      <cdr:x>0.38149</cdr:x>
      <cdr:y>0.57084</cdr:y>
    </cdr:from>
    <cdr:to>
      <cdr:x>0.42793</cdr:x>
      <cdr:y>0.63615</cdr:y>
    </cdr:to>
    <cdr:sp macro="" textlink="">
      <cdr:nvSpPr>
        <cdr:cNvPr id="9" name="Rectangle 8">
          <a:extLst xmlns:a="http://schemas.openxmlformats.org/drawingml/2006/main">
            <a:ext uri="{FF2B5EF4-FFF2-40B4-BE49-F238E27FC236}">
              <a16:creationId xmlns:a16="http://schemas.microsoft.com/office/drawing/2014/main" xmlns="" id="{83A545ED-99FF-47C0-A098-24BDC2A68E40}"/>
            </a:ext>
          </a:extLst>
        </cdr:cNvPr>
        <cdr:cNvSpPr/>
      </cdr:nvSpPr>
      <cdr:spPr>
        <a:xfrm xmlns:a="http://schemas.openxmlformats.org/drawingml/2006/main">
          <a:off x="3670300" y="3289300"/>
          <a:ext cx="446793" cy="3763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G-7</a:t>
          </a:r>
        </a:p>
      </cdr:txBody>
    </cdr:sp>
  </cdr:relSizeAnchor>
  <cdr:relSizeAnchor xmlns:cdr="http://schemas.openxmlformats.org/drawingml/2006/chartDrawing">
    <cdr:from>
      <cdr:x>0.43385</cdr:x>
      <cdr:y>0.526</cdr:y>
    </cdr:from>
    <cdr:to>
      <cdr:x>0.47827</cdr:x>
      <cdr:y>0.59131</cdr:y>
    </cdr:to>
    <cdr:sp macro="" textlink="">
      <cdr:nvSpPr>
        <cdr:cNvPr id="10" name="Rectangle 9">
          <a:extLst xmlns:a="http://schemas.openxmlformats.org/drawingml/2006/main">
            <a:ext uri="{FF2B5EF4-FFF2-40B4-BE49-F238E27FC236}">
              <a16:creationId xmlns:a16="http://schemas.microsoft.com/office/drawing/2014/main" xmlns="" id="{91CA5FCD-69F7-4396-BD9C-C1CFBCC0845A}"/>
            </a:ext>
          </a:extLst>
        </cdr:cNvPr>
        <cdr:cNvSpPr/>
      </cdr:nvSpPr>
      <cdr:spPr>
        <a:xfrm xmlns:a="http://schemas.openxmlformats.org/drawingml/2006/main">
          <a:off x="4192585" y="3266258"/>
          <a:ext cx="429260" cy="4055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B-1</a:t>
          </a:r>
        </a:p>
      </cdr:txBody>
    </cdr:sp>
  </cdr:relSizeAnchor>
  <cdr:relSizeAnchor xmlns:cdr="http://schemas.openxmlformats.org/drawingml/2006/chartDrawing">
    <cdr:from>
      <cdr:x>0.48308</cdr:x>
      <cdr:y>0.54704</cdr:y>
    </cdr:from>
    <cdr:to>
      <cdr:x>0.5275</cdr:x>
      <cdr:y>0.61235</cdr:y>
    </cdr:to>
    <cdr:sp macro="" textlink="">
      <cdr:nvSpPr>
        <cdr:cNvPr id="11" name="Rectangle 10">
          <a:extLst xmlns:a="http://schemas.openxmlformats.org/drawingml/2006/main">
            <a:ext uri="{FF2B5EF4-FFF2-40B4-BE49-F238E27FC236}">
              <a16:creationId xmlns:a16="http://schemas.microsoft.com/office/drawing/2014/main" xmlns="" id="{FF5A9FAF-D5E7-45EC-8848-597E01040E40}"/>
            </a:ext>
          </a:extLst>
        </cdr:cNvPr>
        <cdr:cNvSpPr/>
      </cdr:nvSpPr>
      <cdr:spPr>
        <a:xfrm xmlns:a="http://schemas.openxmlformats.org/drawingml/2006/main">
          <a:off x="4668364" y="3396907"/>
          <a:ext cx="429260" cy="4055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B-2</a:t>
          </a:r>
        </a:p>
      </cdr:txBody>
    </cdr:sp>
  </cdr:relSizeAnchor>
  <cdr:relSizeAnchor xmlns:cdr="http://schemas.openxmlformats.org/drawingml/2006/chartDrawing">
    <cdr:from>
      <cdr:x>0.53439</cdr:x>
      <cdr:y>0.59186</cdr:y>
    </cdr:from>
    <cdr:to>
      <cdr:x>0.57881</cdr:x>
      <cdr:y>0.65717</cdr:y>
    </cdr:to>
    <cdr:sp macro="" textlink="">
      <cdr:nvSpPr>
        <cdr:cNvPr id="12" name="Rectangle 11">
          <a:extLst xmlns:a="http://schemas.openxmlformats.org/drawingml/2006/main">
            <a:ext uri="{FF2B5EF4-FFF2-40B4-BE49-F238E27FC236}">
              <a16:creationId xmlns:a16="http://schemas.microsoft.com/office/drawing/2014/main" xmlns="" id="{EB5D450E-B553-4179-AEBA-B0B121EDE7F3}"/>
            </a:ext>
          </a:extLst>
        </cdr:cNvPr>
        <cdr:cNvSpPr/>
      </cdr:nvSpPr>
      <cdr:spPr>
        <a:xfrm xmlns:a="http://schemas.openxmlformats.org/drawingml/2006/main">
          <a:off x="5164188" y="3675210"/>
          <a:ext cx="429260" cy="4055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B-3</a:t>
          </a:r>
        </a:p>
      </cdr:txBody>
    </cdr:sp>
  </cdr:relSizeAnchor>
  <cdr:relSizeAnchor xmlns:cdr="http://schemas.openxmlformats.org/drawingml/2006/chartDrawing">
    <cdr:from>
      <cdr:x>0.58464</cdr:x>
      <cdr:y>0.48806</cdr:y>
    </cdr:from>
    <cdr:to>
      <cdr:x>0.62906</cdr:x>
      <cdr:y>0.55337</cdr:y>
    </cdr:to>
    <cdr:sp macro="" textlink="">
      <cdr:nvSpPr>
        <cdr:cNvPr id="13" name="Rectangle 12">
          <a:extLst xmlns:a="http://schemas.openxmlformats.org/drawingml/2006/main">
            <a:ext uri="{FF2B5EF4-FFF2-40B4-BE49-F238E27FC236}">
              <a16:creationId xmlns:a16="http://schemas.microsoft.com/office/drawing/2014/main" xmlns="" id="{BB01A951-DB21-4A84-A479-22FFBBB49975}"/>
            </a:ext>
          </a:extLst>
        </cdr:cNvPr>
        <cdr:cNvSpPr/>
      </cdr:nvSpPr>
      <cdr:spPr>
        <a:xfrm xmlns:a="http://schemas.openxmlformats.org/drawingml/2006/main">
          <a:off x="5649787" y="3030613"/>
          <a:ext cx="429261" cy="4055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B-4</a:t>
          </a:r>
        </a:p>
      </cdr:txBody>
    </cdr:sp>
  </cdr:relSizeAnchor>
  <cdr:relSizeAnchor xmlns:cdr="http://schemas.openxmlformats.org/drawingml/2006/chartDrawing">
    <cdr:from>
      <cdr:x>0.6353</cdr:x>
      <cdr:y>0.34543</cdr:y>
    </cdr:from>
    <cdr:to>
      <cdr:x>0.67973</cdr:x>
      <cdr:y>0.41074</cdr:y>
    </cdr:to>
    <cdr:sp macro="" textlink="">
      <cdr:nvSpPr>
        <cdr:cNvPr id="14" name="Rectangle 13">
          <a:extLst xmlns:a="http://schemas.openxmlformats.org/drawingml/2006/main">
            <a:ext uri="{FF2B5EF4-FFF2-40B4-BE49-F238E27FC236}">
              <a16:creationId xmlns:a16="http://schemas.microsoft.com/office/drawing/2014/main" xmlns="" id="{DAC71A95-7A63-4F0B-B806-E8E261C7A1B0}"/>
            </a:ext>
          </a:extLst>
        </cdr:cNvPr>
        <cdr:cNvSpPr/>
      </cdr:nvSpPr>
      <cdr:spPr>
        <a:xfrm xmlns:a="http://schemas.openxmlformats.org/drawingml/2006/main">
          <a:off x="6112163" y="1990436"/>
          <a:ext cx="427390" cy="3763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B-5</a:t>
          </a:r>
        </a:p>
      </cdr:txBody>
    </cdr:sp>
  </cdr:relSizeAnchor>
  <cdr:relSizeAnchor xmlns:cdr="http://schemas.openxmlformats.org/drawingml/2006/chartDrawing">
    <cdr:from>
      <cdr:x>0.6875</cdr:x>
      <cdr:y>0.11701</cdr:y>
    </cdr:from>
    <cdr:to>
      <cdr:x>0.73193</cdr:x>
      <cdr:y>0.18232</cdr:y>
    </cdr:to>
    <cdr:sp macro="" textlink="">
      <cdr:nvSpPr>
        <cdr:cNvPr id="15" name="Rectangle 14">
          <a:extLst xmlns:a="http://schemas.openxmlformats.org/drawingml/2006/main">
            <a:ext uri="{FF2B5EF4-FFF2-40B4-BE49-F238E27FC236}">
              <a16:creationId xmlns:a16="http://schemas.microsoft.com/office/drawing/2014/main" xmlns="" id="{BD69C3E7-8E69-4CF0-8792-D8E86330EDE7}"/>
            </a:ext>
          </a:extLst>
        </cdr:cNvPr>
        <cdr:cNvSpPr/>
      </cdr:nvSpPr>
      <cdr:spPr>
        <a:xfrm xmlns:a="http://schemas.openxmlformats.org/drawingml/2006/main">
          <a:off x="6614391" y="674254"/>
          <a:ext cx="427390" cy="3763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B-6</a:t>
          </a:r>
        </a:p>
      </cdr:txBody>
    </cdr:sp>
  </cdr:relSizeAnchor>
  <cdr:relSizeAnchor xmlns:cdr="http://schemas.openxmlformats.org/drawingml/2006/chartDrawing">
    <cdr:from>
      <cdr:x>0.73611</cdr:x>
      <cdr:y>0.50772</cdr:y>
    </cdr:from>
    <cdr:to>
      <cdr:x>0.78053</cdr:x>
      <cdr:y>0.57303</cdr:y>
    </cdr:to>
    <cdr:sp macro="" textlink="">
      <cdr:nvSpPr>
        <cdr:cNvPr id="16" name="Rectangle 15">
          <a:extLst xmlns:a="http://schemas.openxmlformats.org/drawingml/2006/main">
            <a:ext uri="{FF2B5EF4-FFF2-40B4-BE49-F238E27FC236}">
              <a16:creationId xmlns:a16="http://schemas.microsoft.com/office/drawing/2014/main" xmlns="" id="{9E5F0BB3-11AC-407E-8940-1D5EA468DF6B}"/>
            </a:ext>
          </a:extLst>
        </cdr:cNvPr>
        <cdr:cNvSpPr/>
      </cdr:nvSpPr>
      <cdr:spPr>
        <a:xfrm xmlns:a="http://schemas.openxmlformats.org/drawingml/2006/main">
          <a:off x="7081982" y="2925618"/>
          <a:ext cx="427390" cy="3763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B-7</a:t>
          </a:r>
        </a:p>
      </cdr:txBody>
    </cdr:sp>
  </cdr:relSizeAnchor>
  <cdr:relSizeAnchor xmlns:cdr="http://schemas.openxmlformats.org/drawingml/2006/chartDrawing">
    <cdr:from>
      <cdr:x>0.78766</cdr:x>
      <cdr:y>0.57418</cdr:y>
    </cdr:from>
    <cdr:to>
      <cdr:x>0.83208</cdr:x>
      <cdr:y>0.63949</cdr:y>
    </cdr:to>
    <cdr:sp macro="" textlink="">
      <cdr:nvSpPr>
        <cdr:cNvPr id="17" name="Rectangle 16">
          <a:extLst xmlns:a="http://schemas.openxmlformats.org/drawingml/2006/main">
            <a:ext uri="{FF2B5EF4-FFF2-40B4-BE49-F238E27FC236}">
              <a16:creationId xmlns:a16="http://schemas.microsoft.com/office/drawing/2014/main" xmlns="" id="{2DEBFAF6-FC84-4F18-A2FC-3321C0C3D171}"/>
            </a:ext>
          </a:extLst>
        </cdr:cNvPr>
        <cdr:cNvSpPr/>
      </cdr:nvSpPr>
      <cdr:spPr>
        <a:xfrm xmlns:a="http://schemas.openxmlformats.org/drawingml/2006/main">
          <a:off x="7611687" y="3565388"/>
          <a:ext cx="429260" cy="4055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B-8</a:t>
          </a:r>
        </a:p>
      </cdr:txBody>
    </cdr:sp>
  </cdr:relSizeAnchor>
  <cdr:relSizeAnchor xmlns:cdr="http://schemas.openxmlformats.org/drawingml/2006/chartDrawing">
    <cdr:from>
      <cdr:x>0.83691</cdr:x>
      <cdr:y>0.4875</cdr:y>
    </cdr:from>
    <cdr:to>
      <cdr:x>0.88509</cdr:x>
      <cdr:y>0.54925</cdr:y>
    </cdr:to>
    <cdr:sp macro="" textlink="">
      <cdr:nvSpPr>
        <cdr:cNvPr id="18" name="Rectangle 17">
          <a:extLst xmlns:a="http://schemas.openxmlformats.org/drawingml/2006/main">
            <a:ext uri="{FF2B5EF4-FFF2-40B4-BE49-F238E27FC236}">
              <a16:creationId xmlns:a16="http://schemas.microsoft.com/office/drawing/2014/main" xmlns="" id="{59C64A52-A2CA-46D0-87A7-5CE5D3136A2E}"/>
            </a:ext>
          </a:extLst>
        </cdr:cNvPr>
        <cdr:cNvSpPr/>
      </cdr:nvSpPr>
      <cdr:spPr>
        <a:xfrm xmlns:a="http://schemas.openxmlformats.org/drawingml/2006/main">
          <a:off x="8087623" y="3027152"/>
          <a:ext cx="465596" cy="383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M-1</a:t>
          </a:r>
        </a:p>
      </cdr:txBody>
    </cdr:sp>
  </cdr:relSizeAnchor>
  <cdr:relSizeAnchor xmlns:cdr="http://schemas.openxmlformats.org/drawingml/2006/chartDrawing">
    <cdr:from>
      <cdr:x>0.88551</cdr:x>
      <cdr:y>0.42932</cdr:y>
    </cdr:from>
    <cdr:to>
      <cdr:x>0.93369</cdr:x>
      <cdr:y>0.49107</cdr:y>
    </cdr:to>
    <cdr:sp macro="" textlink="">
      <cdr:nvSpPr>
        <cdr:cNvPr id="19" name="Rectangle 18">
          <a:extLst xmlns:a="http://schemas.openxmlformats.org/drawingml/2006/main">
            <a:ext uri="{FF2B5EF4-FFF2-40B4-BE49-F238E27FC236}">
              <a16:creationId xmlns:a16="http://schemas.microsoft.com/office/drawing/2014/main" xmlns="" id="{CCFD5FD9-2DF7-42B6-8D43-EF2DD62714FF}"/>
            </a:ext>
          </a:extLst>
        </cdr:cNvPr>
        <cdr:cNvSpPr/>
      </cdr:nvSpPr>
      <cdr:spPr>
        <a:xfrm xmlns:a="http://schemas.openxmlformats.org/drawingml/2006/main">
          <a:off x="8557277" y="2665880"/>
          <a:ext cx="465596" cy="383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M-2</a:t>
          </a:r>
        </a:p>
      </cdr:txBody>
    </cdr:sp>
  </cdr:relSizeAnchor>
  <cdr:relSizeAnchor xmlns:cdr="http://schemas.openxmlformats.org/drawingml/2006/chartDrawing">
    <cdr:from>
      <cdr:x>0.93771</cdr:x>
      <cdr:y>0.52381</cdr:y>
    </cdr:from>
    <cdr:to>
      <cdr:x>0.98589</cdr:x>
      <cdr:y>0.58556</cdr:y>
    </cdr:to>
    <cdr:sp macro="" textlink="">
      <cdr:nvSpPr>
        <cdr:cNvPr id="20" name="Rectangle 19">
          <a:extLst xmlns:a="http://schemas.openxmlformats.org/drawingml/2006/main">
            <a:ext uri="{FF2B5EF4-FFF2-40B4-BE49-F238E27FC236}">
              <a16:creationId xmlns:a16="http://schemas.microsoft.com/office/drawing/2014/main" xmlns="" id="{3E6EDBCB-309B-494C-81DD-B832CB76B651}"/>
            </a:ext>
          </a:extLst>
        </cdr:cNvPr>
        <cdr:cNvSpPr/>
      </cdr:nvSpPr>
      <cdr:spPr>
        <a:xfrm xmlns:a="http://schemas.openxmlformats.org/drawingml/2006/main">
          <a:off x="9061721" y="3252650"/>
          <a:ext cx="465596" cy="383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M-3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536382</xdr:colOff>
      <xdr:row>34</xdr:row>
      <xdr:rowOff>136890</xdr:rowOff>
    </xdr:from>
    <xdr:to>
      <xdr:col>31</xdr:col>
      <xdr:colOff>458882</xdr:colOff>
      <xdr:row>64</xdr:row>
      <xdr:rowOff>136890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EBB79BE4-45E3-4F4B-96CC-0EFAC5AAFA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464868</xdr:colOff>
      <xdr:row>72</xdr:row>
      <xdr:rowOff>128977</xdr:rowOff>
    </xdr:from>
    <xdr:to>
      <xdr:col>32</xdr:col>
      <xdr:colOff>242084</xdr:colOff>
      <xdr:row>102</xdr:row>
      <xdr:rowOff>127907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xmlns="" id="{984EB7D9-D747-4238-B8B7-B5234166D8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557527</xdr:colOff>
      <xdr:row>105</xdr:row>
      <xdr:rowOff>8821</xdr:rowOff>
    </xdr:from>
    <xdr:to>
      <xdr:col>32</xdr:col>
      <xdr:colOff>300824</xdr:colOff>
      <xdr:row>135</xdr:row>
      <xdr:rowOff>7956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xmlns="" id="{AD59E963-D298-4BA1-AFF0-D66718C47B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33</xdr:col>
      <xdr:colOff>0</xdr:colOff>
      <xdr:row>35</xdr:row>
      <xdr:rowOff>0</xdr:rowOff>
    </xdr:from>
    <xdr:to>
      <xdr:col>44</xdr:col>
      <xdr:colOff>150630</xdr:colOff>
      <xdr:row>65</xdr:row>
      <xdr:rowOff>15990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xmlns="" id="{2EBEA4F1-9357-45F1-A4E9-B2D85EDA88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0643286" y="7116536"/>
          <a:ext cx="9730059" cy="6139204"/>
        </a:xfrm>
        <a:prstGeom prst="rect">
          <a:avLst/>
        </a:prstGeom>
      </xdr:spPr>
    </xdr:pic>
    <xdr:clientData/>
  </xdr:twoCellAnchor>
  <xdr:twoCellAnchor editAs="oneCell">
    <xdr:from>
      <xdr:col>33</xdr:col>
      <xdr:colOff>0</xdr:colOff>
      <xdr:row>105</xdr:row>
      <xdr:rowOff>0</xdr:rowOff>
    </xdr:from>
    <xdr:to>
      <xdr:col>44</xdr:col>
      <xdr:colOff>242078</xdr:colOff>
      <xdr:row>135</xdr:row>
      <xdr:rowOff>15990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xmlns="" id="{7597EDB8-F2A3-4DAA-A78A-F4FD9B62B6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4398857" y="21444857"/>
          <a:ext cx="9821507" cy="6139204"/>
        </a:xfrm>
        <a:prstGeom prst="rect">
          <a:avLst/>
        </a:prstGeom>
      </xdr:spPr>
    </xdr:pic>
    <xdr:clientData/>
  </xdr:twoCellAnchor>
  <xdr:twoCellAnchor editAs="oneCell">
    <xdr:from>
      <xdr:col>33</xdr:col>
      <xdr:colOff>0</xdr:colOff>
      <xdr:row>73</xdr:row>
      <xdr:rowOff>0</xdr:rowOff>
    </xdr:from>
    <xdr:to>
      <xdr:col>44</xdr:col>
      <xdr:colOff>284754</xdr:colOff>
      <xdr:row>103</xdr:row>
      <xdr:rowOff>9894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xmlns="" id="{1A1920EE-6F78-48A9-9A59-1FBBBF4161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4398857" y="14913429"/>
          <a:ext cx="9864183" cy="6133108"/>
        </a:xfrm>
        <a:prstGeom prst="rect">
          <a:avLst/>
        </a:prstGeom>
      </xdr:spPr>
    </xdr:pic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0.10411</cdr:x>
      <cdr:y>0.14426</cdr:y>
    </cdr:from>
    <cdr:to>
      <cdr:x>0.14786</cdr:x>
      <cdr:y>0.19947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xmlns="" id="{2F713886-D360-4D97-B46D-83A623D5799F}"/>
            </a:ext>
          </a:extLst>
        </cdr:cNvPr>
        <cdr:cNvSpPr/>
      </cdr:nvSpPr>
      <cdr:spPr>
        <a:xfrm xmlns:a="http://schemas.openxmlformats.org/drawingml/2006/main">
          <a:off x="1017550" y="872938"/>
          <a:ext cx="427610" cy="3340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G-2</a:t>
          </a:r>
        </a:p>
      </cdr:txBody>
    </cdr:sp>
  </cdr:relSizeAnchor>
  <cdr:relSizeAnchor xmlns:cdr="http://schemas.openxmlformats.org/drawingml/2006/chartDrawing">
    <cdr:from>
      <cdr:x>0.07169</cdr:x>
      <cdr:y>0.22136</cdr:y>
    </cdr:from>
    <cdr:to>
      <cdr:x>0.11544</cdr:x>
      <cdr:y>0.27657</cdr:y>
    </cdr:to>
    <cdr:sp macro="" textlink="">
      <cdr:nvSpPr>
        <cdr:cNvPr id="3" name="Rectangle 2">
          <a:extLst xmlns:a="http://schemas.openxmlformats.org/drawingml/2006/main">
            <a:ext uri="{FF2B5EF4-FFF2-40B4-BE49-F238E27FC236}">
              <a16:creationId xmlns:a16="http://schemas.microsoft.com/office/drawing/2014/main" xmlns="" id="{7BC1D6C4-8921-4551-9B78-4C72547D3B21}"/>
            </a:ext>
          </a:extLst>
        </cdr:cNvPr>
        <cdr:cNvSpPr/>
      </cdr:nvSpPr>
      <cdr:spPr>
        <a:xfrm xmlns:a="http://schemas.openxmlformats.org/drawingml/2006/main">
          <a:off x="700741" y="1339477"/>
          <a:ext cx="427610" cy="3340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G-1</a:t>
          </a:r>
        </a:p>
      </cdr:txBody>
    </cdr:sp>
  </cdr:relSizeAnchor>
  <cdr:relSizeAnchor xmlns:cdr="http://schemas.openxmlformats.org/drawingml/2006/chartDrawing">
    <cdr:from>
      <cdr:x>0.1336</cdr:x>
      <cdr:y>0.67877</cdr:y>
    </cdr:from>
    <cdr:to>
      <cdr:x>0.17996</cdr:x>
      <cdr:y>0.73398</cdr:y>
    </cdr:to>
    <cdr:sp macro="" textlink="">
      <cdr:nvSpPr>
        <cdr:cNvPr id="4" name="Rectangle 3">
          <a:extLst xmlns:a="http://schemas.openxmlformats.org/drawingml/2006/main">
            <a:ext uri="{FF2B5EF4-FFF2-40B4-BE49-F238E27FC236}">
              <a16:creationId xmlns:a16="http://schemas.microsoft.com/office/drawing/2014/main" xmlns="" id="{7BC1D6C4-8921-4551-9B78-4C72547D3B21}"/>
            </a:ext>
          </a:extLst>
        </cdr:cNvPr>
        <cdr:cNvSpPr/>
      </cdr:nvSpPr>
      <cdr:spPr>
        <a:xfrm xmlns:a="http://schemas.openxmlformats.org/drawingml/2006/main">
          <a:off x="1305858" y="4107329"/>
          <a:ext cx="453065" cy="3340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M-1</a:t>
          </a:r>
          <a:endParaRPr lang="en-US" sz="1200">
            <a:solidFill>
              <a:schemeClr val="tx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0.16112</cdr:x>
      <cdr:y>0.10099</cdr:y>
    </cdr:from>
    <cdr:to>
      <cdr:x>0.20487</cdr:x>
      <cdr:y>0.1562</cdr:y>
    </cdr:to>
    <cdr:sp macro="" textlink="">
      <cdr:nvSpPr>
        <cdr:cNvPr id="5" name="Rectangle 4">
          <a:extLst xmlns:a="http://schemas.openxmlformats.org/drawingml/2006/main">
            <a:ext uri="{FF2B5EF4-FFF2-40B4-BE49-F238E27FC236}">
              <a16:creationId xmlns:a16="http://schemas.microsoft.com/office/drawing/2014/main" xmlns="" id="{7BC1D6C4-8921-4551-9B78-4C72547D3B21}"/>
            </a:ext>
          </a:extLst>
        </cdr:cNvPr>
        <cdr:cNvSpPr/>
      </cdr:nvSpPr>
      <cdr:spPr>
        <a:xfrm xmlns:a="http://schemas.openxmlformats.org/drawingml/2006/main">
          <a:off x="1574800" y="611094"/>
          <a:ext cx="427610" cy="3340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G-3</a:t>
          </a:r>
        </a:p>
      </cdr:txBody>
    </cdr:sp>
  </cdr:relSizeAnchor>
  <cdr:relSizeAnchor xmlns:cdr="http://schemas.openxmlformats.org/drawingml/2006/chartDrawing">
    <cdr:from>
      <cdr:x>0.19322</cdr:x>
      <cdr:y>0.59914</cdr:y>
    </cdr:from>
    <cdr:to>
      <cdr:x>0.23697</cdr:x>
      <cdr:y>0.65435</cdr:y>
    </cdr:to>
    <cdr:sp macro="" textlink="">
      <cdr:nvSpPr>
        <cdr:cNvPr id="6" name="Rectangle 5">
          <a:extLst xmlns:a="http://schemas.openxmlformats.org/drawingml/2006/main">
            <a:ext uri="{FF2B5EF4-FFF2-40B4-BE49-F238E27FC236}">
              <a16:creationId xmlns:a16="http://schemas.microsoft.com/office/drawing/2014/main" xmlns="" id="{7BC1D6C4-8921-4551-9B78-4C72547D3B21}"/>
            </a:ext>
          </a:extLst>
        </cdr:cNvPr>
        <cdr:cNvSpPr/>
      </cdr:nvSpPr>
      <cdr:spPr>
        <a:xfrm xmlns:a="http://schemas.openxmlformats.org/drawingml/2006/main">
          <a:off x="1888565" y="3625476"/>
          <a:ext cx="427610" cy="3340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B-1</a:t>
          </a:r>
        </a:p>
      </cdr:txBody>
    </cdr:sp>
  </cdr:relSizeAnchor>
  <cdr:relSizeAnchor xmlns:cdr="http://schemas.openxmlformats.org/drawingml/2006/chartDrawing">
    <cdr:from>
      <cdr:x>0.22074</cdr:x>
      <cdr:y>0.64173</cdr:y>
    </cdr:from>
    <cdr:to>
      <cdr:x>0.26709</cdr:x>
      <cdr:y>0.69694</cdr:y>
    </cdr:to>
    <cdr:sp macro="" textlink="">
      <cdr:nvSpPr>
        <cdr:cNvPr id="7" name="Rectangle 6">
          <a:extLst xmlns:a="http://schemas.openxmlformats.org/drawingml/2006/main">
            <a:ext uri="{FF2B5EF4-FFF2-40B4-BE49-F238E27FC236}">
              <a16:creationId xmlns:a16="http://schemas.microsoft.com/office/drawing/2014/main" xmlns="" id="{7BC1D6C4-8921-4551-9B78-4C72547D3B21}"/>
            </a:ext>
          </a:extLst>
        </cdr:cNvPr>
        <cdr:cNvSpPr/>
      </cdr:nvSpPr>
      <cdr:spPr>
        <a:xfrm xmlns:a="http://schemas.openxmlformats.org/drawingml/2006/main">
          <a:off x="2157505" y="3883212"/>
          <a:ext cx="453065" cy="3340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M-2</a:t>
          </a:r>
        </a:p>
      </cdr:txBody>
    </cdr:sp>
  </cdr:relSizeAnchor>
  <cdr:relSizeAnchor xmlns:cdr="http://schemas.openxmlformats.org/drawingml/2006/chartDrawing">
    <cdr:from>
      <cdr:x>0.25169</cdr:x>
      <cdr:y>0.68247</cdr:y>
    </cdr:from>
    <cdr:to>
      <cdr:x>0.29544</cdr:x>
      <cdr:y>0.73768</cdr:y>
    </cdr:to>
    <cdr:sp macro="" textlink="">
      <cdr:nvSpPr>
        <cdr:cNvPr id="8" name="Rectangle 7">
          <a:extLst xmlns:a="http://schemas.openxmlformats.org/drawingml/2006/main">
            <a:ext uri="{FF2B5EF4-FFF2-40B4-BE49-F238E27FC236}">
              <a16:creationId xmlns:a16="http://schemas.microsoft.com/office/drawing/2014/main" xmlns="" id="{7BC1D6C4-8921-4551-9B78-4C72547D3B21}"/>
            </a:ext>
          </a:extLst>
        </cdr:cNvPr>
        <cdr:cNvSpPr/>
      </cdr:nvSpPr>
      <cdr:spPr>
        <a:xfrm xmlns:a="http://schemas.openxmlformats.org/drawingml/2006/main">
          <a:off x="2460065" y="4129741"/>
          <a:ext cx="427610" cy="3340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B-2</a:t>
          </a:r>
        </a:p>
      </cdr:txBody>
    </cdr:sp>
  </cdr:relSizeAnchor>
  <cdr:relSizeAnchor xmlns:cdr="http://schemas.openxmlformats.org/drawingml/2006/chartDrawing">
    <cdr:from>
      <cdr:x>0.27921</cdr:x>
      <cdr:y>0.13062</cdr:y>
    </cdr:from>
    <cdr:to>
      <cdr:x>0.32295</cdr:x>
      <cdr:y>0.18583</cdr:y>
    </cdr:to>
    <cdr:sp macro="" textlink="">
      <cdr:nvSpPr>
        <cdr:cNvPr id="9" name="Rectangle 8">
          <a:extLst xmlns:a="http://schemas.openxmlformats.org/drawingml/2006/main">
            <a:ext uri="{FF2B5EF4-FFF2-40B4-BE49-F238E27FC236}">
              <a16:creationId xmlns:a16="http://schemas.microsoft.com/office/drawing/2014/main" xmlns="" id="{7BC1D6C4-8921-4551-9B78-4C72547D3B21}"/>
            </a:ext>
          </a:extLst>
        </cdr:cNvPr>
        <cdr:cNvSpPr/>
      </cdr:nvSpPr>
      <cdr:spPr>
        <a:xfrm xmlns:a="http://schemas.openxmlformats.org/drawingml/2006/main">
          <a:off x="2729006" y="790388"/>
          <a:ext cx="427610" cy="3340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G-4</a:t>
          </a:r>
        </a:p>
      </cdr:txBody>
    </cdr:sp>
  </cdr:relSizeAnchor>
  <cdr:relSizeAnchor xmlns:cdr="http://schemas.openxmlformats.org/drawingml/2006/chartDrawing">
    <cdr:from>
      <cdr:x>0.31131</cdr:x>
      <cdr:y>0.12136</cdr:y>
    </cdr:from>
    <cdr:to>
      <cdr:x>0.35506</cdr:x>
      <cdr:y>0.17657</cdr:y>
    </cdr:to>
    <cdr:sp macro="" textlink="">
      <cdr:nvSpPr>
        <cdr:cNvPr id="10" name="Rectangle 9">
          <a:extLst xmlns:a="http://schemas.openxmlformats.org/drawingml/2006/main">
            <a:ext uri="{FF2B5EF4-FFF2-40B4-BE49-F238E27FC236}">
              <a16:creationId xmlns:a16="http://schemas.microsoft.com/office/drawing/2014/main" xmlns="" id="{7BC1D6C4-8921-4551-9B78-4C72547D3B21}"/>
            </a:ext>
          </a:extLst>
        </cdr:cNvPr>
        <cdr:cNvSpPr/>
      </cdr:nvSpPr>
      <cdr:spPr>
        <a:xfrm xmlns:a="http://schemas.openxmlformats.org/drawingml/2006/main">
          <a:off x="3042771" y="734359"/>
          <a:ext cx="427610" cy="3340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B-3</a:t>
          </a:r>
        </a:p>
      </cdr:txBody>
    </cdr:sp>
  </cdr:relSizeAnchor>
  <cdr:relSizeAnchor xmlns:cdr="http://schemas.openxmlformats.org/drawingml/2006/chartDrawing">
    <cdr:from>
      <cdr:x>0.33997</cdr:x>
      <cdr:y>0.65469</cdr:y>
    </cdr:from>
    <cdr:to>
      <cdr:x>0.38372</cdr:x>
      <cdr:y>0.7099</cdr:y>
    </cdr:to>
    <cdr:sp macro="" textlink="">
      <cdr:nvSpPr>
        <cdr:cNvPr id="11" name="Rectangle 10">
          <a:extLst xmlns:a="http://schemas.openxmlformats.org/drawingml/2006/main">
            <a:ext uri="{FF2B5EF4-FFF2-40B4-BE49-F238E27FC236}">
              <a16:creationId xmlns:a16="http://schemas.microsoft.com/office/drawing/2014/main" xmlns="" id="{7BC1D6C4-8921-4551-9B78-4C72547D3B21}"/>
            </a:ext>
          </a:extLst>
        </cdr:cNvPr>
        <cdr:cNvSpPr/>
      </cdr:nvSpPr>
      <cdr:spPr>
        <a:xfrm xmlns:a="http://schemas.openxmlformats.org/drawingml/2006/main">
          <a:off x="3322918" y="3961653"/>
          <a:ext cx="427610" cy="3340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G-5</a:t>
          </a:r>
        </a:p>
      </cdr:txBody>
    </cdr:sp>
  </cdr:relSizeAnchor>
  <cdr:relSizeAnchor xmlns:cdr="http://schemas.openxmlformats.org/drawingml/2006/chartDrawing">
    <cdr:from>
      <cdr:x>0.36978</cdr:x>
      <cdr:y>0.67691</cdr:y>
    </cdr:from>
    <cdr:to>
      <cdr:x>0.41353</cdr:x>
      <cdr:y>0.73213</cdr:y>
    </cdr:to>
    <cdr:sp macro="" textlink="">
      <cdr:nvSpPr>
        <cdr:cNvPr id="12" name="Rectangle 11">
          <a:extLst xmlns:a="http://schemas.openxmlformats.org/drawingml/2006/main">
            <a:ext uri="{FF2B5EF4-FFF2-40B4-BE49-F238E27FC236}">
              <a16:creationId xmlns:a16="http://schemas.microsoft.com/office/drawing/2014/main" xmlns="" id="{7BC1D6C4-8921-4551-9B78-4C72547D3B21}"/>
            </a:ext>
          </a:extLst>
        </cdr:cNvPr>
        <cdr:cNvSpPr/>
      </cdr:nvSpPr>
      <cdr:spPr>
        <a:xfrm xmlns:a="http://schemas.openxmlformats.org/drawingml/2006/main">
          <a:off x="3614271" y="4096123"/>
          <a:ext cx="427610" cy="3340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B-4</a:t>
          </a:r>
        </a:p>
      </cdr:txBody>
    </cdr:sp>
  </cdr:relSizeAnchor>
  <cdr:relSizeAnchor xmlns:cdr="http://schemas.openxmlformats.org/drawingml/2006/chartDrawing">
    <cdr:from>
      <cdr:x>0.39844</cdr:x>
      <cdr:y>0.17877</cdr:y>
    </cdr:from>
    <cdr:to>
      <cdr:x>0.44479</cdr:x>
      <cdr:y>0.23398</cdr:y>
    </cdr:to>
    <cdr:sp macro="" textlink="">
      <cdr:nvSpPr>
        <cdr:cNvPr id="13" name="Rectangle 12">
          <a:extLst xmlns:a="http://schemas.openxmlformats.org/drawingml/2006/main">
            <a:ext uri="{FF2B5EF4-FFF2-40B4-BE49-F238E27FC236}">
              <a16:creationId xmlns:a16="http://schemas.microsoft.com/office/drawing/2014/main" xmlns="" id="{7BC1D6C4-8921-4551-9B78-4C72547D3B21}"/>
            </a:ext>
          </a:extLst>
        </cdr:cNvPr>
        <cdr:cNvSpPr/>
      </cdr:nvSpPr>
      <cdr:spPr>
        <a:xfrm xmlns:a="http://schemas.openxmlformats.org/drawingml/2006/main">
          <a:off x="3894417" y="1081741"/>
          <a:ext cx="453064" cy="3340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M-3</a:t>
          </a:r>
        </a:p>
      </cdr:txBody>
    </cdr:sp>
  </cdr:relSizeAnchor>
  <cdr:relSizeAnchor xmlns:cdr="http://schemas.openxmlformats.org/drawingml/2006/chartDrawing">
    <cdr:from>
      <cdr:x>0.4271</cdr:x>
      <cdr:y>0.64543</cdr:y>
    </cdr:from>
    <cdr:to>
      <cdr:x>0.47345</cdr:x>
      <cdr:y>0.70064</cdr:y>
    </cdr:to>
    <cdr:sp macro="" textlink="">
      <cdr:nvSpPr>
        <cdr:cNvPr id="14" name="Rectangle 13">
          <a:extLst xmlns:a="http://schemas.openxmlformats.org/drawingml/2006/main">
            <a:ext uri="{FF2B5EF4-FFF2-40B4-BE49-F238E27FC236}">
              <a16:creationId xmlns:a16="http://schemas.microsoft.com/office/drawing/2014/main" xmlns="" id="{403F4327-78AB-4328-9AC2-B82981329488}"/>
            </a:ext>
          </a:extLst>
        </cdr:cNvPr>
        <cdr:cNvSpPr/>
      </cdr:nvSpPr>
      <cdr:spPr>
        <a:xfrm xmlns:a="http://schemas.openxmlformats.org/drawingml/2006/main">
          <a:off x="4174564" y="3905623"/>
          <a:ext cx="453064" cy="3340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M-4</a:t>
          </a:r>
        </a:p>
      </cdr:txBody>
    </cdr:sp>
  </cdr:relSizeAnchor>
  <cdr:relSizeAnchor xmlns:cdr="http://schemas.openxmlformats.org/drawingml/2006/chartDrawing">
    <cdr:from>
      <cdr:x>0.4592</cdr:x>
      <cdr:y>0.68062</cdr:y>
    </cdr:from>
    <cdr:to>
      <cdr:x>0.50295</cdr:x>
      <cdr:y>0.73583</cdr:y>
    </cdr:to>
    <cdr:sp macro="" textlink="">
      <cdr:nvSpPr>
        <cdr:cNvPr id="35" name="Rectangle 34">
          <a:extLst xmlns:a="http://schemas.openxmlformats.org/drawingml/2006/main">
            <a:ext uri="{FF2B5EF4-FFF2-40B4-BE49-F238E27FC236}">
              <a16:creationId xmlns:a16="http://schemas.microsoft.com/office/drawing/2014/main" xmlns="" id="{2113255A-3C44-4385-93F4-B32787FE2D3E}"/>
            </a:ext>
          </a:extLst>
        </cdr:cNvPr>
        <cdr:cNvSpPr/>
      </cdr:nvSpPr>
      <cdr:spPr>
        <a:xfrm xmlns:a="http://schemas.openxmlformats.org/drawingml/2006/main">
          <a:off x="4488329" y="4118536"/>
          <a:ext cx="427610" cy="3340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B-5</a:t>
          </a:r>
        </a:p>
      </cdr:txBody>
    </cdr:sp>
  </cdr:relSizeAnchor>
  <cdr:relSizeAnchor xmlns:cdr="http://schemas.openxmlformats.org/drawingml/2006/chartDrawing">
    <cdr:from>
      <cdr:x>0.48672</cdr:x>
      <cdr:y>0.67877</cdr:y>
    </cdr:from>
    <cdr:to>
      <cdr:x>0.53307</cdr:x>
      <cdr:y>0.73398</cdr:y>
    </cdr:to>
    <cdr:sp macro="" textlink="">
      <cdr:nvSpPr>
        <cdr:cNvPr id="36" name="Rectangle 35">
          <a:extLst xmlns:a="http://schemas.openxmlformats.org/drawingml/2006/main">
            <a:ext uri="{FF2B5EF4-FFF2-40B4-BE49-F238E27FC236}">
              <a16:creationId xmlns:a16="http://schemas.microsoft.com/office/drawing/2014/main" xmlns="" id="{530C0C65-A131-4DA5-8AB6-D2A570023908}"/>
            </a:ext>
          </a:extLst>
        </cdr:cNvPr>
        <cdr:cNvSpPr/>
      </cdr:nvSpPr>
      <cdr:spPr>
        <a:xfrm xmlns:a="http://schemas.openxmlformats.org/drawingml/2006/main">
          <a:off x="4760533" y="4202407"/>
          <a:ext cx="453375" cy="341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M-5</a:t>
          </a:r>
        </a:p>
      </cdr:txBody>
    </cdr:sp>
  </cdr:relSizeAnchor>
  <cdr:relSizeAnchor xmlns:cdr="http://schemas.openxmlformats.org/drawingml/2006/chartDrawing">
    <cdr:from>
      <cdr:x>0.51767</cdr:x>
      <cdr:y>0.67877</cdr:y>
    </cdr:from>
    <cdr:to>
      <cdr:x>0.56403</cdr:x>
      <cdr:y>0.73398</cdr:y>
    </cdr:to>
    <cdr:sp macro="" textlink="">
      <cdr:nvSpPr>
        <cdr:cNvPr id="37" name="Rectangle 36">
          <a:extLst xmlns:a="http://schemas.openxmlformats.org/drawingml/2006/main">
            <a:ext uri="{FF2B5EF4-FFF2-40B4-BE49-F238E27FC236}">
              <a16:creationId xmlns:a16="http://schemas.microsoft.com/office/drawing/2014/main" xmlns="" id="{530C0C65-A131-4DA5-8AB6-D2A570023908}"/>
            </a:ext>
          </a:extLst>
        </cdr:cNvPr>
        <cdr:cNvSpPr/>
      </cdr:nvSpPr>
      <cdr:spPr>
        <a:xfrm xmlns:a="http://schemas.openxmlformats.org/drawingml/2006/main">
          <a:off x="5059829" y="4107330"/>
          <a:ext cx="453064" cy="3340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B-6</a:t>
          </a:r>
        </a:p>
      </cdr:txBody>
    </cdr:sp>
  </cdr:relSizeAnchor>
  <cdr:relSizeAnchor xmlns:cdr="http://schemas.openxmlformats.org/drawingml/2006/chartDrawing">
    <cdr:from>
      <cdr:x>0.54863</cdr:x>
      <cdr:y>0.66395</cdr:y>
    </cdr:from>
    <cdr:to>
      <cdr:x>0.59498</cdr:x>
      <cdr:y>0.71916</cdr:y>
    </cdr:to>
    <cdr:sp macro="" textlink="">
      <cdr:nvSpPr>
        <cdr:cNvPr id="38" name="Rectangle 37">
          <a:extLst xmlns:a="http://schemas.openxmlformats.org/drawingml/2006/main">
            <a:ext uri="{FF2B5EF4-FFF2-40B4-BE49-F238E27FC236}">
              <a16:creationId xmlns:a16="http://schemas.microsoft.com/office/drawing/2014/main" xmlns="" id="{530C0C65-A131-4DA5-8AB6-D2A570023908}"/>
            </a:ext>
          </a:extLst>
        </cdr:cNvPr>
        <cdr:cNvSpPr/>
      </cdr:nvSpPr>
      <cdr:spPr>
        <a:xfrm xmlns:a="http://schemas.openxmlformats.org/drawingml/2006/main">
          <a:off x="5362388" y="4017683"/>
          <a:ext cx="453064" cy="3340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B-7</a:t>
          </a:r>
        </a:p>
      </cdr:txBody>
    </cdr:sp>
  </cdr:relSizeAnchor>
  <cdr:relSizeAnchor xmlns:cdr="http://schemas.openxmlformats.org/drawingml/2006/chartDrawing">
    <cdr:from>
      <cdr:x>0.57614</cdr:x>
      <cdr:y>0.67321</cdr:y>
    </cdr:from>
    <cdr:to>
      <cdr:x>0.6225</cdr:x>
      <cdr:y>0.72842</cdr:y>
    </cdr:to>
    <cdr:sp macro="" textlink="">
      <cdr:nvSpPr>
        <cdr:cNvPr id="39" name="Rectangle 38">
          <a:extLst xmlns:a="http://schemas.openxmlformats.org/drawingml/2006/main">
            <a:ext uri="{FF2B5EF4-FFF2-40B4-BE49-F238E27FC236}">
              <a16:creationId xmlns:a16="http://schemas.microsoft.com/office/drawing/2014/main" xmlns="" id="{710DB3DB-159A-479C-9624-D7F116E86310}"/>
            </a:ext>
          </a:extLst>
        </cdr:cNvPr>
        <cdr:cNvSpPr/>
      </cdr:nvSpPr>
      <cdr:spPr>
        <a:xfrm xmlns:a="http://schemas.openxmlformats.org/drawingml/2006/main">
          <a:off x="5631329" y="4073712"/>
          <a:ext cx="453064" cy="3340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M-6</a:t>
          </a:r>
        </a:p>
      </cdr:txBody>
    </cdr:sp>
  </cdr:relSizeAnchor>
  <cdr:relSizeAnchor xmlns:cdr="http://schemas.openxmlformats.org/drawingml/2006/chartDrawing">
    <cdr:from>
      <cdr:x>0.6071</cdr:x>
      <cdr:y>0.68062</cdr:y>
    </cdr:from>
    <cdr:to>
      <cdr:x>0.65345</cdr:x>
      <cdr:y>0.73583</cdr:y>
    </cdr:to>
    <cdr:sp macro="" textlink="">
      <cdr:nvSpPr>
        <cdr:cNvPr id="40" name="Rectangle 39">
          <a:extLst xmlns:a="http://schemas.openxmlformats.org/drawingml/2006/main">
            <a:ext uri="{FF2B5EF4-FFF2-40B4-BE49-F238E27FC236}">
              <a16:creationId xmlns:a16="http://schemas.microsoft.com/office/drawing/2014/main" xmlns="" id="{710DB3DB-159A-479C-9624-D7F116E86310}"/>
            </a:ext>
          </a:extLst>
        </cdr:cNvPr>
        <cdr:cNvSpPr/>
      </cdr:nvSpPr>
      <cdr:spPr>
        <a:xfrm xmlns:a="http://schemas.openxmlformats.org/drawingml/2006/main">
          <a:off x="5933888" y="4118535"/>
          <a:ext cx="453064" cy="3340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B-8</a:t>
          </a:r>
        </a:p>
      </cdr:txBody>
    </cdr:sp>
  </cdr:relSizeAnchor>
  <cdr:relSizeAnchor xmlns:cdr="http://schemas.openxmlformats.org/drawingml/2006/chartDrawing">
    <cdr:from>
      <cdr:x>0.63805</cdr:x>
      <cdr:y>0.67321</cdr:y>
    </cdr:from>
    <cdr:to>
      <cdr:x>0.68441</cdr:x>
      <cdr:y>0.72842</cdr:y>
    </cdr:to>
    <cdr:sp macro="" textlink="">
      <cdr:nvSpPr>
        <cdr:cNvPr id="41" name="Rectangle 40">
          <a:extLst xmlns:a="http://schemas.openxmlformats.org/drawingml/2006/main">
            <a:ext uri="{FF2B5EF4-FFF2-40B4-BE49-F238E27FC236}">
              <a16:creationId xmlns:a16="http://schemas.microsoft.com/office/drawing/2014/main" xmlns="" id="{710DB3DB-159A-479C-9624-D7F116E86310}"/>
            </a:ext>
          </a:extLst>
        </cdr:cNvPr>
        <cdr:cNvSpPr/>
      </cdr:nvSpPr>
      <cdr:spPr>
        <a:xfrm xmlns:a="http://schemas.openxmlformats.org/drawingml/2006/main">
          <a:off x="6236448" y="4073712"/>
          <a:ext cx="453064" cy="3340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B-13</a:t>
          </a:r>
        </a:p>
      </cdr:txBody>
    </cdr:sp>
  </cdr:relSizeAnchor>
  <cdr:relSizeAnchor xmlns:cdr="http://schemas.openxmlformats.org/drawingml/2006/chartDrawing">
    <cdr:from>
      <cdr:x>0.66672</cdr:x>
      <cdr:y>0.67691</cdr:y>
    </cdr:from>
    <cdr:to>
      <cdr:x>0.71307</cdr:x>
      <cdr:y>0.73213</cdr:y>
    </cdr:to>
    <cdr:sp macro="" textlink="">
      <cdr:nvSpPr>
        <cdr:cNvPr id="42" name="Rectangle 41">
          <a:extLst xmlns:a="http://schemas.openxmlformats.org/drawingml/2006/main">
            <a:ext uri="{FF2B5EF4-FFF2-40B4-BE49-F238E27FC236}">
              <a16:creationId xmlns:a16="http://schemas.microsoft.com/office/drawing/2014/main" xmlns="" id="{710DB3DB-159A-479C-9624-D7F116E86310}"/>
            </a:ext>
          </a:extLst>
        </cdr:cNvPr>
        <cdr:cNvSpPr/>
      </cdr:nvSpPr>
      <cdr:spPr>
        <a:xfrm xmlns:a="http://schemas.openxmlformats.org/drawingml/2006/main">
          <a:off x="6516595" y="4096124"/>
          <a:ext cx="453064" cy="3340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G-6</a:t>
          </a:r>
        </a:p>
      </cdr:txBody>
    </cdr:sp>
  </cdr:relSizeAnchor>
  <cdr:relSizeAnchor xmlns:cdr="http://schemas.openxmlformats.org/drawingml/2006/chartDrawing">
    <cdr:from>
      <cdr:x>0.69538</cdr:x>
      <cdr:y>0.12877</cdr:y>
    </cdr:from>
    <cdr:to>
      <cdr:x>0.74173</cdr:x>
      <cdr:y>0.18398</cdr:y>
    </cdr:to>
    <cdr:sp macro="" textlink="">
      <cdr:nvSpPr>
        <cdr:cNvPr id="43" name="Rectangle 42">
          <a:extLst xmlns:a="http://schemas.openxmlformats.org/drawingml/2006/main">
            <a:ext uri="{FF2B5EF4-FFF2-40B4-BE49-F238E27FC236}">
              <a16:creationId xmlns:a16="http://schemas.microsoft.com/office/drawing/2014/main" xmlns="" id="{710DB3DB-159A-479C-9624-D7F116E86310}"/>
            </a:ext>
          </a:extLst>
        </cdr:cNvPr>
        <cdr:cNvSpPr/>
      </cdr:nvSpPr>
      <cdr:spPr>
        <a:xfrm xmlns:a="http://schemas.openxmlformats.org/drawingml/2006/main">
          <a:off x="6796741" y="779182"/>
          <a:ext cx="453064" cy="3340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B-14</a:t>
          </a:r>
        </a:p>
      </cdr:txBody>
    </cdr:sp>
  </cdr:relSizeAnchor>
  <cdr:relSizeAnchor xmlns:cdr="http://schemas.openxmlformats.org/drawingml/2006/chartDrawing">
    <cdr:from>
      <cdr:x>0.72519</cdr:x>
      <cdr:y>0.63432</cdr:y>
    </cdr:from>
    <cdr:to>
      <cdr:x>0.77154</cdr:x>
      <cdr:y>0.68953</cdr:y>
    </cdr:to>
    <cdr:sp macro="" textlink="">
      <cdr:nvSpPr>
        <cdr:cNvPr id="44" name="Rectangle 43">
          <a:extLst xmlns:a="http://schemas.openxmlformats.org/drawingml/2006/main">
            <a:ext uri="{FF2B5EF4-FFF2-40B4-BE49-F238E27FC236}">
              <a16:creationId xmlns:a16="http://schemas.microsoft.com/office/drawing/2014/main" xmlns="" id="{710DB3DB-159A-479C-9624-D7F116E86310}"/>
            </a:ext>
          </a:extLst>
        </cdr:cNvPr>
        <cdr:cNvSpPr/>
      </cdr:nvSpPr>
      <cdr:spPr>
        <a:xfrm xmlns:a="http://schemas.openxmlformats.org/drawingml/2006/main">
          <a:off x="7088094" y="3838388"/>
          <a:ext cx="453064" cy="3340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B-9</a:t>
          </a:r>
        </a:p>
      </cdr:txBody>
    </cdr:sp>
  </cdr:relSizeAnchor>
  <cdr:relSizeAnchor xmlns:cdr="http://schemas.openxmlformats.org/drawingml/2006/chartDrawing">
    <cdr:from>
      <cdr:x>0.75729</cdr:x>
      <cdr:y>0.11951</cdr:y>
    </cdr:from>
    <cdr:to>
      <cdr:x>0.80364</cdr:x>
      <cdr:y>0.17472</cdr:y>
    </cdr:to>
    <cdr:sp macro="" textlink="">
      <cdr:nvSpPr>
        <cdr:cNvPr id="45" name="Rectangle 44">
          <a:extLst xmlns:a="http://schemas.openxmlformats.org/drawingml/2006/main">
            <a:ext uri="{FF2B5EF4-FFF2-40B4-BE49-F238E27FC236}">
              <a16:creationId xmlns:a16="http://schemas.microsoft.com/office/drawing/2014/main" xmlns="" id="{710DB3DB-159A-479C-9624-D7F116E86310}"/>
            </a:ext>
          </a:extLst>
        </cdr:cNvPr>
        <cdr:cNvSpPr/>
      </cdr:nvSpPr>
      <cdr:spPr>
        <a:xfrm xmlns:a="http://schemas.openxmlformats.org/drawingml/2006/main">
          <a:off x="7401858" y="723153"/>
          <a:ext cx="453064" cy="3340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B-10</a:t>
          </a:r>
        </a:p>
      </cdr:txBody>
    </cdr:sp>
  </cdr:relSizeAnchor>
  <cdr:relSizeAnchor xmlns:cdr="http://schemas.openxmlformats.org/drawingml/2006/chartDrawing">
    <cdr:from>
      <cdr:x>0.78666</cdr:x>
      <cdr:y>0.68484</cdr:y>
    </cdr:from>
    <cdr:to>
      <cdr:x>0.83349</cdr:x>
      <cdr:y>0.73986</cdr:y>
    </cdr:to>
    <cdr:sp macro="" textlink="">
      <cdr:nvSpPr>
        <cdr:cNvPr id="46" name="Rectangle 45">
          <a:extLst xmlns:a="http://schemas.openxmlformats.org/drawingml/2006/main">
            <a:ext uri="{FF2B5EF4-FFF2-40B4-BE49-F238E27FC236}">
              <a16:creationId xmlns:a16="http://schemas.microsoft.com/office/drawing/2014/main" xmlns="" id="{710DB3DB-159A-479C-9624-D7F116E86310}"/>
            </a:ext>
          </a:extLst>
        </cdr:cNvPr>
        <cdr:cNvSpPr/>
      </cdr:nvSpPr>
      <cdr:spPr>
        <a:xfrm xmlns:a="http://schemas.openxmlformats.org/drawingml/2006/main">
          <a:off x="7611269" y="4158457"/>
          <a:ext cx="453064" cy="3340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B-11</a:t>
          </a:r>
        </a:p>
      </cdr:txBody>
    </cdr:sp>
  </cdr:relSizeAnchor>
  <cdr:relSizeAnchor xmlns:cdr="http://schemas.openxmlformats.org/drawingml/2006/chartDrawing">
    <cdr:from>
      <cdr:x>0.81496</cdr:x>
      <cdr:y>0.65935</cdr:y>
    </cdr:from>
    <cdr:to>
      <cdr:x>0.86179</cdr:x>
      <cdr:y>0.71437</cdr:y>
    </cdr:to>
    <cdr:sp macro="" textlink="">
      <cdr:nvSpPr>
        <cdr:cNvPr id="47" name="Rectangle 46">
          <a:extLst xmlns:a="http://schemas.openxmlformats.org/drawingml/2006/main">
            <a:ext uri="{FF2B5EF4-FFF2-40B4-BE49-F238E27FC236}">
              <a16:creationId xmlns:a16="http://schemas.microsoft.com/office/drawing/2014/main" xmlns="" id="{710DB3DB-159A-479C-9624-D7F116E86310}"/>
            </a:ext>
          </a:extLst>
        </cdr:cNvPr>
        <cdr:cNvSpPr/>
      </cdr:nvSpPr>
      <cdr:spPr>
        <a:xfrm xmlns:a="http://schemas.openxmlformats.org/drawingml/2006/main">
          <a:off x="7885113" y="4003675"/>
          <a:ext cx="453064" cy="3340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G-7</a:t>
          </a:r>
        </a:p>
      </cdr:txBody>
    </cdr:sp>
  </cdr:relSizeAnchor>
  <cdr:relSizeAnchor xmlns:cdr="http://schemas.openxmlformats.org/drawingml/2006/chartDrawing">
    <cdr:from>
      <cdr:x>0.84774</cdr:x>
      <cdr:y>0.13521</cdr:y>
    </cdr:from>
    <cdr:to>
      <cdr:x>0.89457</cdr:x>
      <cdr:y>0.19023</cdr:y>
    </cdr:to>
    <cdr:sp macro="" textlink="">
      <cdr:nvSpPr>
        <cdr:cNvPr id="48" name="Rectangle 47">
          <a:extLst xmlns:a="http://schemas.openxmlformats.org/drawingml/2006/main">
            <a:ext uri="{FF2B5EF4-FFF2-40B4-BE49-F238E27FC236}">
              <a16:creationId xmlns:a16="http://schemas.microsoft.com/office/drawing/2014/main" xmlns="" id="{710DB3DB-159A-479C-9624-D7F116E86310}"/>
            </a:ext>
          </a:extLst>
        </cdr:cNvPr>
        <cdr:cNvSpPr/>
      </cdr:nvSpPr>
      <cdr:spPr>
        <a:xfrm xmlns:a="http://schemas.openxmlformats.org/drawingml/2006/main">
          <a:off x="8291669" y="837141"/>
          <a:ext cx="458002" cy="3406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B-12</a:t>
          </a:r>
        </a:p>
      </cdr:txBody>
    </cdr:sp>
  </cdr:relSizeAnchor>
  <cdr:relSizeAnchor xmlns:cdr="http://schemas.openxmlformats.org/drawingml/2006/chartDrawing">
    <cdr:from>
      <cdr:x>0.87403</cdr:x>
      <cdr:y>0.60641</cdr:y>
    </cdr:from>
    <cdr:to>
      <cdr:x>0.92086</cdr:x>
      <cdr:y>0.66143</cdr:y>
    </cdr:to>
    <cdr:sp macro="" textlink="">
      <cdr:nvSpPr>
        <cdr:cNvPr id="49" name="Rectangle 48">
          <a:extLst xmlns:a="http://schemas.openxmlformats.org/drawingml/2006/main">
            <a:ext uri="{FF2B5EF4-FFF2-40B4-BE49-F238E27FC236}">
              <a16:creationId xmlns:a16="http://schemas.microsoft.com/office/drawing/2014/main" xmlns="" id="{710DB3DB-159A-479C-9624-D7F116E86310}"/>
            </a:ext>
          </a:extLst>
        </cdr:cNvPr>
        <cdr:cNvSpPr/>
      </cdr:nvSpPr>
      <cdr:spPr>
        <a:xfrm xmlns:a="http://schemas.openxmlformats.org/drawingml/2006/main">
          <a:off x="8456613" y="3682206"/>
          <a:ext cx="453064" cy="3340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G-8</a:t>
          </a:r>
        </a:p>
      </cdr:txBody>
    </cdr:sp>
  </cdr:relSizeAnchor>
  <cdr:relSizeAnchor xmlns:cdr="http://schemas.openxmlformats.org/drawingml/2006/chartDrawing">
    <cdr:from>
      <cdr:x>0.90233</cdr:x>
      <cdr:y>0.44758</cdr:y>
    </cdr:from>
    <cdr:to>
      <cdr:x>0.94916</cdr:x>
      <cdr:y>0.5026</cdr:y>
    </cdr:to>
    <cdr:sp macro="" textlink="">
      <cdr:nvSpPr>
        <cdr:cNvPr id="50" name="Rectangle 49">
          <a:extLst xmlns:a="http://schemas.openxmlformats.org/drawingml/2006/main">
            <a:ext uri="{FF2B5EF4-FFF2-40B4-BE49-F238E27FC236}">
              <a16:creationId xmlns:a16="http://schemas.microsoft.com/office/drawing/2014/main" xmlns="" id="{710DB3DB-159A-479C-9624-D7F116E86310}"/>
            </a:ext>
          </a:extLst>
        </cdr:cNvPr>
        <cdr:cNvSpPr/>
      </cdr:nvSpPr>
      <cdr:spPr>
        <a:xfrm xmlns:a="http://schemas.openxmlformats.org/drawingml/2006/main">
          <a:off x="8730456" y="2717800"/>
          <a:ext cx="453064" cy="3340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B-15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0.02063</cdr:x>
      <cdr:y>0.30915</cdr:y>
    </cdr:from>
    <cdr:to>
      <cdr:x>0.05655</cdr:x>
      <cdr:y>0.45369</cdr:y>
    </cdr:to>
    <cdr:sp macro="" textlink="">
      <cdr:nvSpPr>
        <cdr:cNvPr id="60" name="Rectangle 59">
          <a:extLst xmlns:a="http://schemas.openxmlformats.org/drawingml/2006/main">
            <a:ext uri="{FF2B5EF4-FFF2-40B4-BE49-F238E27FC236}">
              <a16:creationId xmlns:a16="http://schemas.microsoft.com/office/drawing/2014/main" xmlns="" id="{F7826B6F-FEDD-4186-9EBF-3E3904005584}"/>
            </a:ext>
          </a:extLst>
        </cdr:cNvPr>
        <cdr:cNvSpPr/>
      </cdr:nvSpPr>
      <cdr:spPr>
        <a:xfrm xmlns:a="http://schemas.openxmlformats.org/drawingml/2006/main" rot="16200000">
          <a:off x="-66295" y="2154539"/>
          <a:ext cx="882571" cy="349022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Values</a:t>
          </a:r>
        </a:p>
      </cdr:txBody>
    </cdr:sp>
  </cdr:relSizeAnchor>
  <cdr:relSizeAnchor xmlns:cdr="http://schemas.openxmlformats.org/drawingml/2006/chartDrawing">
    <cdr:from>
      <cdr:x>0.10562</cdr:x>
      <cdr:y>0.58673</cdr:y>
    </cdr:from>
    <cdr:to>
      <cdr:x>0.14863</cdr:x>
      <cdr:y>0.6421</cdr:y>
    </cdr:to>
    <cdr:sp macro="" textlink="">
      <cdr:nvSpPr>
        <cdr:cNvPr id="61" name="Rectangle 60">
          <a:extLst xmlns:a="http://schemas.openxmlformats.org/drawingml/2006/main">
            <a:ext uri="{FF2B5EF4-FFF2-40B4-BE49-F238E27FC236}">
              <a16:creationId xmlns:a16="http://schemas.microsoft.com/office/drawing/2014/main" xmlns="" id="{55F33907-E543-4018-91F3-D992B263AE1C}"/>
            </a:ext>
          </a:extLst>
        </cdr:cNvPr>
        <cdr:cNvSpPr/>
      </cdr:nvSpPr>
      <cdr:spPr>
        <a:xfrm xmlns:a="http://schemas.openxmlformats.org/drawingml/2006/main">
          <a:off x="1050925" y="3622675"/>
          <a:ext cx="427903" cy="3418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G-1</a:t>
          </a:r>
        </a:p>
      </cdr:txBody>
    </cdr:sp>
  </cdr:relSizeAnchor>
  <cdr:relSizeAnchor xmlns:cdr="http://schemas.openxmlformats.org/drawingml/2006/chartDrawing">
    <cdr:from>
      <cdr:x>0.13707</cdr:x>
      <cdr:y>0.56545</cdr:y>
    </cdr:from>
    <cdr:to>
      <cdr:x>0.18008</cdr:x>
      <cdr:y>0.62081</cdr:y>
    </cdr:to>
    <cdr:sp macro="" textlink="">
      <cdr:nvSpPr>
        <cdr:cNvPr id="62" name="Rectangle 61">
          <a:extLst xmlns:a="http://schemas.openxmlformats.org/drawingml/2006/main">
            <a:ext uri="{FF2B5EF4-FFF2-40B4-BE49-F238E27FC236}">
              <a16:creationId xmlns:a16="http://schemas.microsoft.com/office/drawing/2014/main" xmlns="" id="{090DE31A-ED9D-41D1-B609-540C5F7CA3C0}"/>
            </a:ext>
          </a:extLst>
        </cdr:cNvPr>
        <cdr:cNvSpPr/>
      </cdr:nvSpPr>
      <cdr:spPr>
        <a:xfrm xmlns:a="http://schemas.openxmlformats.org/drawingml/2006/main">
          <a:off x="1354921" y="3421007"/>
          <a:ext cx="425108" cy="3349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G-2</a:t>
          </a:r>
        </a:p>
      </cdr:txBody>
    </cdr:sp>
  </cdr:relSizeAnchor>
  <cdr:relSizeAnchor xmlns:cdr="http://schemas.openxmlformats.org/drawingml/2006/chartDrawing">
    <cdr:from>
      <cdr:x>0.16944</cdr:x>
      <cdr:y>0.68228</cdr:y>
    </cdr:from>
    <cdr:to>
      <cdr:x>0.21501</cdr:x>
      <cdr:y>0.73764</cdr:y>
    </cdr:to>
    <cdr:sp macro="" textlink="">
      <cdr:nvSpPr>
        <cdr:cNvPr id="63" name="Rectangle 62">
          <a:extLst xmlns:a="http://schemas.openxmlformats.org/drawingml/2006/main">
            <a:ext uri="{FF2B5EF4-FFF2-40B4-BE49-F238E27FC236}">
              <a16:creationId xmlns:a16="http://schemas.microsoft.com/office/drawing/2014/main" xmlns="" id="{3A1C4622-907E-4CD3-ABB7-0A3D443B61EB}"/>
            </a:ext>
          </a:extLst>
        </cdr:cNvPr>
        <cdr:cNvSpPr/>
      </cdr:nvSpPr>
      <cdr:spPr>
        <a:xfrm xmlns:a="http://schemas.openxmlformats.org/drawingml/2006/main">
          <a:off x="1674912" y="4127870"/>
          <a:ext cx="450415" cy="3349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M-1</a:t>
          </a:r>
          <a:endParaRPr lang="en-US" sz="1200">
            <a:solidFill>
              <a:schemeClr val="tx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0.19497</cdr:x>
      <cdr:y>0.15478</cdr:y>
    </cdr:from>
    <cdr:to>
      <cdr:x>0.23797</cdr:x>
      <cdr:y>0.21015</cdr:y>
    </cdr:to>
    <cdr:sp macro="" textlink="">
      <cdr:nvSpPr>
        <cdr:cNvPr id="64" name="Rectangle 63">
          <a:extLst xmlns:a="http://schemas.openxmlformats.org/drawingml/2006/main">
            <a:ext uri="{FF2B5EF4-FFF2-40B4-BE49-F238E27FC236}">
              <a16:creationId xmlns:a16="http://schemas.microsoft.com/office/drawing/2014/main" xmlns="" id="{A16B6AE7-A38A-4442-8C9F-20AB03BDADF5}"/>
            </a:ext>
          </a:extLst>
        </cdr:cNvPr>
        <cdr:cNvSpPr/>
      </cdr:nvSpPr>
      <cdr:spPr>
        <a:xfrm xmlns:a="http://schemas.openxmlformats.org/drawingml/2006/main">
          <a:off x="1939925" y="955675"/>
          <a:ext cx="427904" cy="3418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G-3</a:t>
          </a:r>
        </a:p>
      </cdr:txBody>
    </cdr:sp>
  </cdr:relSizeAnchor>
  <cdr:relSizeAnchor xmlns:cdr="http://schemas.openxmlformats.org/drawingml/2006/chartDrawing">
    <cdr:from>
      <cdr:x>0.22847</cdr:x>
      <cdr:y>0.6253</cdr:y>
    </cdr:from>
    <cdr:to>
      <cdr:x>0.27148</cdr:x>
      <cdr:y>0.68066</cdr:y>
    </cdr:to>
    <cdr:sp macro="" textlink="">
      <cdr:nvSpPr>
        <cdr:cNvPr id="65" name="Rectangle 64">
          <a:extLst xmlns:a="http://schemas.openxmlformats.org/drawingml/2006/main">
            <a:ext uri="{FF2B5EF4-FFF2-40B4-BE49-F238E27FC236}">
              <a16:creationId xmlns:a16="http://schemas.microsoft.com/office/drawing/2014/main" xmlns="" id="{126BFE04-9FC0-4E4E-B410-EE579E326648}"/>
            </a:ext>
          </a:extLst>
        </cdr:cNvPr>
        <cdr:cNvSpPr/>
      </cdr:nvSpPr>
      <cdr:spPr>
        <a:xfrm xmlns:a="http://schemas.openxmlformats.org/drawingml/2006/main">
          <a:off x="2273300" y="3860800"/>
          <a:ext cx="427903" cy="341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B-1</a:t>
          </a:r>
        </a:p>
      </cdr:txBody>
    </cdr:sp>
  </cdr:relSizeAnchor>
  <cdr:relSizeAnchor xmlns:cdr="http://schemas.openxmlformats.org/drawingml/2006/chartDrawing">
    <cdr:from>
      <cdr:x>0.25581</cdr:x>
      <cdr:y>0.66243</cdr:y>
    </cdr:from>
    <cdr:to>
      <cdr:x>0.30137</cdr:x>
      <cdr:y>0.71779</cdr:y>
    </cdr:to>
    <cdr:sp macro="" textlink="">
      <cdr:nvSpPr>
        <cdr:cNvPr id="66" name="Rectangle 65">
          <a:extLst xmlns:a="http://schemas.openxmlformats.org/drawingml/2006/main">
            <a:ext uri="{FF2B5EF4-FFF2-40B4-BE49-F238E27FC236}">
              <a16:creationId xmlns:a16="http://schemas.microsoft.com/office/drawing/2014/main" xmlns="" id="{38DCE57B-9A55-4A9D-8E25-65EA101A9F75}"/>
            </a:ext>
          </a:extLst>
        </cdr:cNvPr>
        <cdr:cNvSpPr/>
      </cdr:nvSpPr>
      <cdr:spPr>
        <a:xfrm xmlns:a="http://schemas.openxmlformats.org/drawingml/2006/main">
          <a:off x="2528637" y="4007774"/>
          <a:ext cx="450414" cy="3349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M-2</a:t>
          </a:r>
        </a:p>
      </cdr:txBody>
    </cdr:sp>
  </cdr:relSizeAnchor>
  <cdr:relSizeAnchor xmlns:cdr="http://schemas.openxmlformats.org/drawingml/2006/chartDrawing">
    <cdr:from>
      <cdr:x>0.2891</cdr:x>
      <cdr:y>0.68958</cdr:y>
    </cdr:from>
    <cdr:to>
      <cdr:x>0.33211</cdr:x>
      <cdr:y>0.74494</cdr:y>
    </cdr:to>
    <cdr:sp macro="" textlink="">
      <cdr:nvSpPr>
        <cdr:cNvPr id="67" name="Rectangle 66">
          <a:extLst xmlns:a="http://schemas.openxmlformats.org/drawingml/2006/main">
            <a:ext uri="{FF2B5EF4-FFF2-40B4-BE49-F238E27FC236}">
              <a16:creationId xmlns:a16="http://schemas.microsoft.com/office/drawing/2014/main" xmlns="" id="{DD719E84-BCAC-4454-B2ED-2F232A4FDFA0}"/>
            </a:ext>
          </a:extLst>
        </cdr:cNvPr>
        <cdr:cNvSpPr/>
      </cdr:nvSpPr>
      <cdr:spPr>
        <a:xfrm xmlns:a="http://schemas.openxmlformats.org/drawingml/2006/main">
          <a:off x="2876550" y="4257675"/>
          <a:ext cx="427903" cy="341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B-2</a:t>
          </a:r>
        </a:p>
      </cdr:txBody>
    </cdr:sp>
  </cdr:relSizeAnchor>
  <cdr:relSizeAnchor xmlns:cdr="http://schemas.openxmlformats.org/drawingml/2006/chartDrawing">
    <cdr:from>
      <cdr:x>0.31463</cdr:x>
      <cdr:y>0.16507</cdr:y>
    </cdr:from>
    <cdr:to>
      <cdr:x>0.35764</cdr:x>
      <cdr:y>0.22043</cdr:y>
    </cdr:to>
    <cdr:sp macro="" textlink="">
      <cdr:nvSpPr>
        <cdr:cNvPr id="68" name="Rectangle 67">
          <a:extLst xmlns:a="http://schemas.openxmlformats.org/drawingml/2006/main">
            <a:ext uri="{FF2B5EF4-FFF2-40B4-BE49-F238E27FC236}">
              <a16:creationId xmlns:a16="http://schemas.microsoft.com/office/drawing/2014/main" xmlns="" id="{22326EA6-7843-49DE-9DE8-4949643A267C}"/>
            </a:ext>
          </a:extLst>
        </cdr:cNvPr>
        <cdr:cNvSpPr/>
      </cdr:nvSpPr>
      <cdr:spPr>
        <a:xfrm xmlns:a="http://schemas.openxmlformats.org/drawingml/2006/main">
          <a:off x="3130550" y="1019175"/>
          <a:ext cx="427903" cy="341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G-4</a:t>
          </a:r>
        </a:p>
      </cdr:txBody>
    </cdr:sp>
  </cdr:relSizeAnchor>
  <cdr:relSizeAnchor xmlns:cdr="http://schemas.openxmlformats.org/drawingml/2006/chartDrawing">
    <cdr:from>
      <cdr:x>0.34495</cdr:x>
      <cdr:y>0.15992</cdr:y>
    </cdr:from>
    <cdr:to>
      <cdr:x>0.38795</cdr:x>
      <cdr:y>0.21529</cdr:y>
    </cdr:to>
    <cdr:sp macro="" textlink="">
      <cdr:nvSpPr>
        <cdr:cNvPr id="69" name="Rectangle 68">
          <a:extLst xmlns:a="http://schemas.openxmlformats.org/drawingml/2006/main">
            <a:ext uri="{FF2B5EF4-FFF2-40B4-BE49-F238E27FC236}">
              <a16:creationId xmlns:a16="http://schemas.microsoft.com/office/drawing/2014/main" xmlns="" id="{0B8ACA80-15D7-4CEB-A94C-F1F874DF1AF9}"/>
            </a:ext>
          </a:extLst>
        </cdr:cNvPr>
        <cdr:cNvSpPr/>
      </cdr:nvSpPr>
      <cdr:spPr>
        <a:xfrm xmlns:a="http://schemas.openxmlformats.org/drawingml/2006/main">
          <a:off x="3395781" y="984105"/>
          <a:ext cx="423366" cy="3406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B-3</a:t>
          </a:r>
        </a:p>
      </cdr:txBody>
    </cdr:sp>
  </cdr:relSizeAnchor>
  <cdr:relSizeAnchor xmlns:cdr="http://schemas.openxmlformats.org/drawingml/2006/chartDrawing">
    <cdr:from>
      <cdr:x>0.37526</cdr:x>
      <cdr:y>0.67415</cdr:y>
    </cdr:from>
    <cdr:to>
      <cdr:x>0.41827</cdr:x>
      <cdr:y>0.72952</cdr:y>
    </cdr:to>
    <cdr:sp macro="" textlink="">
      <cdr:nvSpPr>
        <cdr:cNvPr id="70" name="Rectangle 69">
          <a:extLst xmlns:a="http://schemas.openxmlformats.org/drawingml/2006/main">
            <a:ext uri="{FF2B5EF4-FFF2-40B4-BE49-F238E27FC236}">
              <a16:creationId xmlns:a16="http://schemas.microsoft.com/office/drawing/2014/main" xmlns="" id="{922A6034-4A36-453B-BC9E-BFFB520ABB2B}"/>
            </a:ext>
          </a:extLst>
        </cdr:cNvPr>
        <cdr:cNvSpPr/>
      </cdr:nvSpPr>
      <cdr:spPr>
        <a:xfrm xmlns:a="http://schemas.openxmlformats.org/drawingml/2006/main">
          <a:off x="3733800" y="4162425"/>
          <a:ext cx="427904" cy="341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G-5</a:t>
          </a:r>
        </a:p>
      </cdr:txBody>
    </cdr:sp>
  </cdr:relSizeAnchor>
  <cdr:relSizeAnchor xmlns:cdr="http://schemas.openxmlformats.org/drawingml/2006/chartDrawing">
    <cdr:from>
      <cdr:x>0.40557</cdr:x>
      <cdr:y>0.68372</cdr:y>
    </cdr:from>
    <cdr:to>
      <cdr:x>0.44858</cdr:x>
      <cdr:y>0.73908</cdr:y>
    </cdr:to>
    <cdr:sp macro="" textlink="">
      <cdr:nvSpPr>
        <cdr:cNvPr id="71" name="Rectangle 70">
          <a:extLst xmlns:a="http://schemas.openxmlformats.org/drawingml/2006/main">
            <a:ext uri="{FF2B5EF4-FFF2-40B4-BE49-F238E27FC236}">
              <a16:creationId xmlns:a16="http://schemas.microsoft.com/office/drawing/2014/main" xmlns="" id="{5F30FE39-0026-4701-85EC-3A11ADCE3C71}"/>
            </a:ext>
          </a:extLst>
        </cdr:cNvPr>
        <cdr:cNvSpPr/>
      </cdr:nvSpPr>
      <cdr:spPr>
        <a:xfrm xmlns:a="http://schemas.openxmlformats.org/drawingml/2006/main">
          <a:off x="4009065" y="4136569"/>
          <a:ext cx="425109" cy="3349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B-4</a:t>
          </a:r>
        </a:p>
      </cdr:txBody>
    </cdr:sp>
  </cdr:relSizeAnchor>
  <cdr:relSizeAnchor xmlns:cdr="http://schemas.openxmlformats.org/drawingml/2006/chartDrawing">
    <cdr:from>
      <cdr:x>0.43383</cdr:x>
      <cdr:y>0.20549</cdr:y>
    </cdr:from>
    <cdr:to>
      <cdr:x>0.4794</cdr:x>
      <cdr:y>0.26085</cdr:y>
    </cdr:to>
    <cdr:sp macro="" textlink="">
      <cdr:nvSpPr>
        <cdr:cNvPr id="72" name="Rectangle 71">
          <a:extLst xmlns:a="http://schemas.openxmlformats.org/drawingml/2006/main">
            <a:ext uri="{FF2B5EF4-FFF2-40B4-BE49-F238E27FC236}">
              <a16:creationId xmlns:a16="http://schemas.microsoft.com/office/drawing/2014/main" xmlns="" id="{DD276EF9-E52A-4396-AE40-EFF026841DF2}"/>
            </a:ext>
          </a:extLst>
        </cdr:cNvPr>
        <cdr:cNvSpPr/>
      </cdr:nvSpPr>
      <cdr:spPr>
        <a:xfrm xmlns:a="http://schemas.openxmlformats.org/drawingml/2006/main">
          <a:off x="4288383" y="1243215"/>
          <a:ext cx="450412" cy="3349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M-3</a:t>
          </a:r>
        </a:p>
      </cdr:txBody>
    </cdr:sp>
  </cdr:relSizeAnchor>
  <cdr:relSizeAnchor xmlns:cdr="http://schemas.openxmlformats.org/drawingml/2006/chartDrawing">
    <cdr:from>
      <cdr:x>0.46301</cdr:x>
      <cdr:y>0.66387</cdr:y>
    </cdr:from>
    <cdr:to>
      <cdr:x>0.50858</cdr:x>
      <cdr:y>0.71923</cdr:y>
    </cdr:to>
    <cdr:sp macro="" textlink="">
      <cdr:nvSpPr>
        <cdr:cNvPr id="73" name="Rectangle 72">
          <a:extLst xmlns:a="http://schemas.openxmlformats.org/drawingml/2006/main">
            <a:ext uri="{FF2B5EF4-FFF2-40B4-BE49-F238E27FC236}">
              <a16:creationId xmlns:a16="http://schemas.microsoft.com/office/drawing/2014/main" xmlns="" id="{CBC69FCA-476B-4AE1-B3DC-00BD238E3CC7}"/>
            </a:ext>
          </a:extLst>
        </cdr:cNvPr>
        <cdr:cNvSpPr/>
      </cdr:nvSpPr>
      <cdr:spPr>
        <a:xfrm xmlns:a="http://schemas.openxmlformats.org/drawingml/2006/main">
          <a:off x="4606925" y="4098925"/>
          <a:ext cx="453375" cy="341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M-4</a:t>
          </a:r>
        </a:p>
      </cdr:txBody>
    </cdr:sp>
  </cdr:relSizeAnchor>
  <cdr:relSizeAnchor xmlns:cdr="http://schemas.openxmlformats.org/drawingml/2006/chartDrawing">
    <cdr:from>
      <cdr:x>0.49811</cdr:x>
      <cdr:y>0.68701</cdr:y>
    </cdr:from>
    <cdr:to>
      <cdr:x>0.54112</cdr:x>
      <cdr:y>0.74237</cdr:y>
    </cdr:to>
    <cdr:sp macro="" textlink="">
      <cdr:nvSpPr>
        <cdr:cNvPr id="74" name="Rectangle 73">
          <a:extLst xmlns:a="http://schemas.openxmlformats.org/drawingml/2006/main">
            <a:ext uri="{FF2B5EF4-FFF2-40B4-BE49-F238E27FC236}">
              <a16:creationId xmlns:a16="http://schemas.microsoft.com/office/drawing/2014/main" xmlns="" id="{08F25FC4-40DB-4269-9EB1-BBA77C477E96}"/>
            </a:ext>
          </a:extLst>
        </cdr:cNvPr>
        <cdr:cNvSpPr/>
      </cdr:nvSpPr>
      <cdr:spPr>
        <a:xfrm xmlns:a="http://schemas.openxmlformats.org/drawingml/2006/main">
          <a:off x="4956175" y="4241800"/>
          <a:ext cx="427903" cy="341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B-5</a:t>
          </a:r>
        </a:p>
      </cdr:txBody>
    </cdr:sp>
  </cdr:relSizeAnchor>
  <cdr:relSizeAnchor xmlns:cdr="http://schemas.openxmlformats.org/drawingml/2006/chartDrawing">
    <cdr:from>
      <cdr:x>0.52683</cdr:x>
      <cdr:y>0.68187</cdr:y>
    </cdr:from>
    <cdr:to>
      <cdr:x>0.5724</cdr:x>
      <cdr:y>0.73723</cdr:y>
    </cdr:to>
    <cdr:sp macro="" textlink="">
      <cdr:nvSpPr>
        <cdr:cNvPr id="75" name="Rectangle 74">
          <a:extLst xmlns:a="http://schemas.openxmlformats.org/drawingml/2006/main">
            <a:ext uri="{FF2B5EF4-FFF2-40B4-BE49-F238E27FC236}">
              <a16:creationId xmlns:a16="http://schemas.microsoft.com/office/drawing/2014/main" xmlns="" id="{824BAC40-C1B3-48D3-B856-90B2935D8767}"/>
            </a:ext>
          </a:extLst>
        </cdr:cNvPr>
        <cdr:cNvSpPr/>
      </cdr:nvSpPr>
      <cdr:spPr>
        <a:xfrm xmlns:a="http://schemas.openxmlformats.org/drawingml/2006/main">
          <a:off x="5241925" y="4210050"/>
          <a:ext cx="453375" cy="341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M-5</a:t>
          </a:r>
        </a:p>
      </cdr:txBody>
    </cdr:sp>
  </cdr:relSizeAnchor>
  <cdr:relSizeAnchor xmlns:cdr="http://schemas.openxmlformats.org/drawingml/2006/chartDrawing">
    <cdr:from>
      <cdr:x>0.55555</cdr:x>
      <cdr:y>0.68701</cdr:y>
    </cdr:from>
    <cdr:to>
      <cdr:x>0.60112</cdr:x>
      <cdr:y>0.74237</cdr:y>
    </cdr:to>
    <cdr:sp macro="" textlink="">
      <cdr:nvSpPr>
        <cdr:cNvPr id="76" name="Rectangle 75">
          <a:extLst xmlns:a="http://schemas.openxmlformats.org/drawingml/2006/main">
            <a:ext uri="{FF2B5EF4-FFF2-40B4-BE49-F238E27FC236}">
              <a16:creationId xmlns:a16="http://schemas.microsoft.com/office/drawing/2014/main" xmlns="" id="{D7F7FC4D-2FA0-43AF-8133-5178486290AF}"/>
            </a:ext>
          </a:extLst>
        </cdr:cNvPr>
        <cdr:cNvSpPr/>
      </cdr:nvSpPr>
      <cdr:spPr>
        <a:xfrm xmlns:a="http://schemas.openxmlformats.org/drawingml/2006/main">
          <a:off x="5527675" y="4241800"/>
          <a:ext cx="453375" cy="341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B-6</a:t>
          </a:r>
        </a:p>
      </cdr:txBody>
    </cdr:sp>
  </cdr:relSizeAnchor>
  <cdr:relSizeAnchor xmlns:cdr="http://schemas.openxmlformats.org/drawingml/2006/chartDrawing">
    <cdr:from>
      <cdr:x>0.5854</cdr:x>
      <cdr:y>0.67786</cdr:y>
    </cdr:from>
    <cdr:to>
      <cdr:x>0.63097</cdr:x>
      <cdr:y>0.73322</cdr:y>
    </cdr:to>
    <cdr:sp macro="" textlink="">
      <cdr:nvSpPr>
        <cdr:cNvPr id="77" name="Rectangle 76">
          <a:extLst xmlns:a="http://schemas.openxmlformats.org/drawingml/2006/main">
            <a:ext uri="{FF2B5EF4-FFF2-40B4-BE49-F238E27FC236}">
              <a16:creationId xmlns:a16="http://schemas.microsoft.com/office/drawing/2014/main" xmlns="" id="{605905A0-89D6-444A-8D95-6C8E9809F077}"/>
            </a:ext>
          </a:extLst>
        </cdr:cNvPr>
        <cdr:cNvSpPr/>
      </cdr:nvSpPr>
      <cdr:spPr>
        <a:xfrm xmlns:a="http://schemas.openxmlformats.org/drawingml/2006/main">
          <a:off x="5786655" y="4101108"/>
          <a:ext cx="450413" cy="3349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B-7</a:t>
          </a:r>
        </a:p>
      </cdr:txBody>
    </cdr:sp>
  </cdr:relSizeAnchor>
  <cdr:relSizeAnchor xmlns:cdr="http://schemas.openxmlformats.org/drawingml/2006/chartDrawing">
    <cdr:from>
      <cdr:x>0.61299</cdr:x>
      <cdr:y>0.6793</cdr:y>
    </cdr:from>
    <cdr:to>
      <cdr:x>0.65855</cdr:x>
      <cdr:y>0.73466</cdr:y>
    </cdr:to>
    <cdr:sp macro="" textlink="">
      <cdr:nvSpPr>
        <cdr:cNvPr id="78" name="Rectangle 77">
          <a:extLst xmlns:a="http://schemas.openxmlformats.org/drawingml/2006/main">
            <a:ext uri="{FF2B5EF4-FFF2-40B4-BE49-F238E27FC236}">
              <a16:creationId xmlns:a16="http://schemas.microsoft.com/office/drawing/2014/main" xmlns="" id="{A8836542-5046-4B8B-A287-6DB837A5D9B1}"/>
            </a:ext>
          </a:extLst>
        </cdr:cNvPr>
        <cdr:cNvSpPr/>
      </cdr:nvSpPr>
      <cdr:spPr>
        <a:xfrm xmlns:a="http://schemas.openxmlformats.org/drawingml/2006/main">
          <a:off x="6099175" y="4194175"/>
          <a:ext cx="453375" cy="341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M-6</a:t>
          </a:r>
        </a:p>
      </cdr:txBody>
    </cdr:sp>
  </cdr:relSizeAnchor>
  <cdr:relSizeAnchor xmlns:cdr="http://schemas.openxmlformats.org/drawingml/2006/chartDrawing">
    <cdr:from>
      <cdr:x>0.6449</cdr:x>
      <cdr:y>0.68444</cdr:y>
    </cdr:from>
    <cdr:to>
      <cdr:x>0.69046</cdr:x>
      <cdr:y>0.7398</cdr:y>
    </cdr:to>
    <cdr:sp macro="" textlink="">
      <cdr:nvSpPr>
        <cdr:cNvPr id="79" name="Rectangle 78">
          <a:extLst xmlns:a="http://schemas.openxmlformats.org/drawingml/2006/main">
            <a:ext uri="{FF2B5EF4-FFF2-40B4-BE49-F238E27FC236}">
              <a16:creationId xmlns:a16="http://schemas.microsoft.com/office/drawing/2014/main" xmlns="" id="{CDED50E9-8817-4425-BE8C-4E1FBCE6D39F}"/>
            </a:ext>
          </a:extLst>
        </cdr:cNvPr>
        <cdr:cNvSpPr/>
      </cdr:nvSpPr>
      <cdr:spPr>
        <a:xfrm xmlns:a="http://schemas.openxmlformats.org/drawingml/2006/main">
          <a:off x="6416675" y="4225925"/>
          <a:ext cx="453374" cy="341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B-8</a:t>
          </a:r>
        </a:p>
      </cdr:txBody>
    </cdr:sp>
  </cdr:relSizeAnchor>
  <cdr:relSizeAnchor xmlns:cdr="http://schemas.openxmlformats.org/drawingml/2006/chartDrawing">
    <cdr:from>
      <cdr:x>0.67521</cdr:x>
      <cdr:y>0.68444</cdr:y>
    </cdr:from>
    <cdr:to>
      <cdr:x>0.72078</cdr:x>
      <cdr:y>0.7398</cdr:y>
    </cdr:to>
    <cdr:sp macro="" textlink="">
      <cdr:nvSpPr>
        <cdr:cNvPr id="80" name="Rectangle 79">
          <a:extLst xmlns:a="http://schemas.openxmlformats.org/drawingml/2006/main">
            <a:ext uri="{FF2B5EF4-FFF2-40B4-BE49-F238E27FC236}">
              <a16:creationId xmlns:a16="http://schemas.microsoft.com/office/drawing/2014/main" xmlns="" id="{394B3914-3802-4691-A568-49A0E27DF77F}"/>
            </a:ext>
          </a:extLst>
        </cdr:cNvPr>
        <cdr:cNvSpPr/>
      </cdr:nvSpPr>
      <cdr:spPr>
        <a:xfrm xmlns:a="http://schemas.openxmlformats.org/drawingml/2006/main">
          <a:off x="6718300" y="4225925"/>
          <a:ext cx="453375" cy="341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B-13</a:t>
          </a:r>
        </a:p>
      </cdr:txBody>
    </cdr:sp>
  </cdr:relSizeAnchor>
  <cdr:relSizeAnchor xmlns:cdr="http://schemas.openxmlformats.org/drawingml/2006/chartDrawing">
    <cdr:from>
      <cdr:x>0.70553</cdr:x>
      <cdr:y>0.68444</cdr:y>
    </cdr:from>
    <cdr:to>
      <cdr:x>0.75109</cdr:x>
      <cdr:y>0.7398</cdr:y>
    </cdr:to>
    <cdr:sp macro="" textlink="">
      <cdr:nvSpPr>
        <cdr:cNvPr id="81" name="Rectangle 80">
          <a:extLst xmlns:a="http://schemas.openxmlformats.org/drawingml/2006/main">
            <a:ext uri="{FF2B5EF4-FFF2-40B4-BE49-F238E27FC236}">
              <a16:creationId xmlns:a16="http://schemas.microsoft.com/office/drawing/2014/main" xmlns="" id="{C30CBEC1-F237-4379-812F-9C9BB84F2DC3}"/>
            </a:ext>
          </a:extLst>
        </cdr:cNvPr>
        <cdr:cNvSpPr/>
      </cdr:nvSpPr>
      <cdr:spPr>
        <a:xfrm xmlns:a="http://schemas.openxmlformats.org/drawingml/2006/main">
          <a:off x="7019925" y="4225925"/>
          <a:ext cx="453375" cy="341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G-6</a:t>
          </a:r>
        </a:p>
      </cdr:txBody>
    </cdr:sp>
  </cdr:relSizeAnchor>
  <cdr:relSizeAnchor xmlns:cdr="http://schemas.openxmlformats.org/drawingml/2006/chartDrawing">
    <cdr:from>
      <cdr:x>0.73265</cdr:x>
      <cdr:y>0.11879</cdr:y>
    </cdr:from>
    <cdr:to>
      <cdr:x>0.77822</cdr:x>
      <cdr:y>0.17415</cdr:y>
    </cdr:to>
    <cdr:sp macro="" textlink="">
      <cdr:nvSpPr>
        <cdr:cNvPr id="82" name="Rectangle 81">
          <a:extLst xmlns:a="http://schemas.openxmlformats.org/drawingml/2006/main">
            <a:ext uri="{FF2B5EF4-FFF2-40B4-BE49-F238E27FC236}">
              <a16:creationId xmlns:a16="http://schemas.microsoft.com/office/drawing/2014/main" xmlns="" id="{569AD5A6-238E-4E7B-A06A-32B357BF1E6F}"/>
            </a:ext>
          </a:extLst>
        </cdr:cNvPr>
        <cdr:cNvSpPr/>
      </cdr:nvSpPr>
      <cdr:spPr>
        <a:xfrm xmlns:a="http://schemas.openxmlformats.org/drawingml/2006/main">
          <a:off x="7289800" y="733425"/>
          <a:ext cx="453374" cy="3418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B-14</a:t>
          </a:r>
        </a:p>
      </cdr:txBody>
    </cdr:sp>
  </cdr:relSizeAnchor>
  <cdr:relSizeAnchor xmlns:cdr="http://schemas.openxmlformats.org/drawingml/2006/chartDrawing">
    <cdr:from>
      <cdr:x>0.76456</cdr:x>
      <cdr:y>0.64844</cdr:y>
    </cdr:from>
    <cdr:to>
      <cdr:x>0.81012</cdr:x>
      <cdr:y>0.7038</cdr:y>
    </cdr:to>
    <cdr:sp macro="" textlink="">
      <cdr:nvSpPr>
        <cdr:cNvPr id="83" name="Rectangle 82">
          <a:extLst xmlns:a="http://schemas.openxmlformats.org/drawingml/2006/main">
            <a:ext uri="{FF2B5EF4-FFF2-40B4-BE49-F238E27FC236}">
              <a16:creationId xmlns:a16="http://schemas.microsoft.com/office/drawing/2014/main" xmlns="" id="{F5AF506A-BC42-4721-965C-CFD800CB2C01}"/>
            </a:ext>
          </a:extLst>
        </cdr:cNvPr>
        <cdr:cNvSpPr/>
      </cdr:nvSpPr>
      <cdr:spPr>
        <a:xfrm xmlns:a="http://schemas.openxmlformats.org/drawingml/2006/main">
          <a:off x="7607300" y="4003675"/>
          <a:ext cx="453375" cy="341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B-9</a:t>
          </a:r>
        </a:p>
      </cdr:txBody>
    </cdr:sp>
  </cdr:relSizeAnchor>
  <cdr:relSizeAnchor xmlns:cdr="http://schemas.openxmlformats.org/drawingml/2006/chartDrawing">
    <cdr:from>
      <cdr:x>0.79328</cdr:x>
      <cdr:y>0.18049</cdr:y>
    </cdr:from>
    <cdr:to>
      <cdr:x>0.83884</cdr:x>
      <cdr:y>0.23586</cdr:y>
    </cdr:to>
    <cdr:sp macro="" textlink="">
      <cdr:nvSpPr>
        <cdr:cNvPr id="84" name="Rectangle 83">
          <a:extLst xmlns:a="http://schemas.openxmlformats.org/drawingml/2006/main">
            <a:ext uri="{FF2B5EF4-FFF2-40B4-BE49-F238E27FC236}">
              <a16:creationId xmlns:a16="http://schemas.microsoft.com/office/drawing/2014/main" xmlns="" id="{6B2CEC5B-9F29-42B7-B4F2-89BD6BE4A963}"/>
            </a:ext>
          </a:extLst>
        </cdr:cNvPr>
        <cdr:cNvSpPr/>
      </cdr:nvSpPr>
      <cdr:spPr>
        <a:xfrm xmlns:a="http://schemas.openxmlformats.org/drawingml/2006/main">
          <a:off x="7893050" y="1114425"/>
          <a:ext cx="453374" cy="3418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B-10</a:t>
          </a:r>
        </a:p>
      </cdr:txBody>
    </cdr:sp>
  </cdr:relSizeAnchor>
  <cdr:relSizeAnchor xmlns:cdr="http://schemas.openxmlformats.org/drawingml/2006/chartDrawing">
    <cdr:from>
      <cdr:x>0.82678</cdr:x>
      <cdr:y>0.68187</cdr:y>
    </cdr:from>
    <cdr:to>
      <cdr:x>0.87281</cdr:x>
      <cdr:y>0.73704</cdr:y>
    </cdr:to>
    <cdr:sp macro="" textlink="">
      <cdr:nvSpPr>
        <cdr:cNvPr id="85" name="Rectangle 84">
          <a:extLst xmlns:a="http://schemas.openxmlformats.org/drawingml/2006/main">
            <a:ext uri="{FF2B5EF4-FFF2-40B4-BE49-F238E27FC236}">
              <a16:creationId xmlns:a16="http://schemas.microsoft.com/office/drawing/2014/main" xmlns="" id="{E0B2C0BE-872F-4476-94F1-BEC05EBAACB0}"/>
            </a:ext>
          </a:extLst>
        </cdr:cNvPr>
        <cdr:cNvSpPr/>
      </cdr:nvSpPr>
      <cdr:spPr>
        <a:xfrm xmlns:a="http://schemas.openxmlformats.org/drawingml/2006/main">
          <a:off x="8226425" y="4210050"/>
          <a:ext cx="458002" cy="3406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B-11</a:t>
          </a:r>
        </a:p>
      </cdr:txBody>
    </cdr:sp>
  </cdr:relSizeAnchor>
  <cdr:relSizeAnchor xmlns:cdr="http://schemas.openxmlformats.org/drawingml/2006/chartDrawing">
    <cdr:from>
      <cdr:x>0.85391</cdr:x>
      <cdr:y>0.65358</cdr:y>
    </cdr:from>
    <cdr:to>
      <cdr:x>0.89994</cdr:x>
      <cdr:y>0.70876</cdr:y>
    </cdr:to>
    <cdr:sp macro="" textlink="">
      <cdr:nvSpPr>
        <cdr:cNvPr id="86" name="Rectangle 85">
          <a:extLst xmlns:a="http://schemas.openxmlformats.org/drawingml/2006/main">
            <a:ext uri="{FF2B5EF4-FFF2-40B4-BE49-F238E27FC236}">
              <a16:creationId xmlns:a16="http://schemas.microsoft.com/office/drawing/2014/main" xmlns="" id="{2BBE71B4-F365-4D2C-829A-443315EEBA19}"/>
            </a:ext>
          </a:extLst>
        </cdr:cNvPr>
        <cdr:cNvSpPr/>
      </cdr:nvSpPr>
      <cdr:spPr>
        <a:xfrm xmlns:a="http://schemas.openxmlformats.org/drawingml/2006/main">
          <a:off x="8496300" y="4035425"/>
          <a:ext cx="458002" cy="3406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G-7</a:t>
          </a:r>
        </a:p>
      </cdr:txBody>
    </cdr:sp>
  </cdr:relSizeAnchor>
  <cdr:relSizeAnchor xmlns:cdr="http://schemas.openxmlformats.org/drawingml/2006/chartDrawing">
    <cdr:from>
      <cdr:x>0.88263</cdr:x>
      <cdr:y>0.16507</cdr:y>
    </cdr:from>
    <cdr:to>
      <cdr:x>0.92866</cdr:x>
      <cdr:y>0.22024</cdr:y>
    </cdr:to>
    <cdr:sp macro="" textlink="">
      <cdr:nvSpPr>
        <cdr:cNvPr id="87" name="Rectangle 86">
          <a:extLst xmlns:a="http://schemas.openxmlformats.org/drawingml/2006/main">
            <a:ext uri="{FF2B5EF4-FFF2-40B4-BE49-F238E27FC236}">
              <a16:creationId xmlns:a16="http://schemas.microsoft.com/office/drawing/2014/main" xmlns="" id="{1CB7301F-CE7E-455B-9C61-AAA48E2DDE7C}"/>
            </a:ext>
          </a:extLst>
        </cdr:cNvPr>
        <cdr:cNvSpPr/>
      </cdr:nvSpPr>
      <cdr:spPr>
        <a:xfrm xmlns:a="http://schemas.openxmlformats.org/drawingml/2006/main">
          <a:off x="8782050" y="1019175"/>
          <a:ext cx="458002" cy="3406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B-12</a:t>
          </a:r>
        </a:p>
      </cdr:txBody>
    </cdr:sp>
  </cdr:relSizeAnchor>
  <cdr:relSizeAnchor xmlns:cdr="http://schemas.openxmlformats.org/drawingml/2006/chartDrawing">
    <cdr:from>
      <cdr:x>0.91613</cdr:x>
      <cdr:y>0.63899</cdr:y>
    </cdr:from>
    <cdr:to>
      <cdr:x>0.96216</cdr:x>
      <cdr:y>0.69416</cdr:y>
    </cdr:to>
    <cdr:sp macro="" textlink="">
      <cdr:nvSpPr>
        <cdr:cNvPr id="88" name="Rectangle 87">
          <a:extLst xmlns:a="http://schemas.openxmlformats.org/drawingml/2006/main">
            <a:ext uri="{FF2B5EF4-FFF2-40B4-BE49-F238E27FC236}">
              <a16:creationId xmlns:a16="http://schemas.microsoft.com/office/drawing/2014/main" xmlns="" id="{FCBB9BBD-234E-4D6E-9C3F-BB147E5ED073}"/>
            </a:ext>
          </a:extLst>
        </cdr:cNvPr>
        <cdr:cNvSpPr/>
      </cdr:nvSpPr>
      <cdr:spPr>
        <a:xfrm xmlns:a="http://schemas.openxmlformats.org/drawingml/2006/main">
          <a:off x="9055881" y="3865930"/>
          <a:ext cx="455010" cy="3337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G-8</a:t>
          </a:r>
        </a:p>
      </cdr:txBody>
    </cdr:sp>
  </cdr:relSizeAnchor>
  <cdr:relSizeAnchor xmlns:cdr="http://schemas.openxmlformats.org/drawingml/2006/chartDrawing">
    <cdr:from>
      <cdr:x>0.94166</cdr:x>
      <cdr:y>0.47875</cdr:y>
    </cdr:from>
    <cdr:to>
      <cdr:x>0.98769</cdr:x>
      <cdr:y>0.53392</cdr:y>
    </cdr:to>
    <cdr:sp macro="" textlink="">
      <cdr:nvSpPr>
        <cdr:cNvPr id="89" name="Rectangle 88">
          <a:extLst xmlns:a="http://schemas.openxmlformats.org/drawingml/2006/main">
            <a:ext uri="{FF2B5EF4-FFF2-40B4-BE49-F238E27FC236}">
              <a16:creationId xmlns:a16="http://schemas.microsoft.com/office/drawing/2014/main" xmlns="" id="{D857D542-2893-49D4-9C7B-184CE02DB2E8}"/>
            </a:ext>
          </a:extLst>
        </cdr:cNvPr>
        <cdr:cNvSpPr/>
      </cdr:nvSpPr>
      <cdr:spPr>
        <a:xfrm xmlns:a="http://schemas.openxmlformats.org/drawingml/2006/main">
          <a:off x="9369425" y="2955925"/>
          <a:ext cx="458003" cy="3406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B-15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0.07688</cdr:x>
      <cdr:y>0.36545</cdr:y>
    </cdr:from>
    <cdr:to>
      <cdr:x>0.12003</cdr:x>
      <cdr:y>0.42081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xmlns="" id="{55FFBD25-3C09-4087-BC1D-890ED23286DA}"/>
            </a:ext>
          </a:extLst>
        </cdr:cNvPr>
        <cdr:cNvSpPr/>
      </cdr:nvSpPr>
      <cdr:spPr>
        <a:xfrm xmlns:a="http://schemas.openxmlformats.org/drawingml/2006/main">
          <a:off x="754185" y="2248877"/>
          <a:ext cx="423366" cy="3406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G-1</a:t>
          </a:r>
        </a:p>
      </cdr:txBody>
    </cdr:sp>
  </cdr:relSizeAnchor>
  <cdr:relSizeAnchor xmlns:cdr="http://schemas.openxmlformats.org/drawingml/2006/chartDrawing">
    <cdr:from>
      <cdr:x>0.10526</cdr:x>
      <cdr:y>0.50594</cdr:y>
    </cdr:from>
    <cdr:to>
      <cdr:x>0.14841</cdr:x>
      <cdr:y>0.56131</cdr:y>
    </cdr:to>
    <cdr:sp macro="" textlink="">
      <cdr:nvSpPr>
        <cdr:cNvPr id="3" name="Rectangle 2">
          <a:extLst xmlns:a="http://schemas.openxmlformats.org/drawingml/2006/main">
            <a:ext uri="{FF2B5EF4-FFF2-40B4-BE49-F238E27FC236}">
              <a16:creationId xmlns:a16="http://schemas.microsoft.com/office/drawing/2014/main" xmlns="" id="{3661A0CB-41AD-46D9-B5A6-C2FB1080E024}"/>
            </a:ext>
          </a:extLst>
        </cdr:cNvPr>
        <cdr:cNvSpPr/>
      </cdr:nvSpPr>
      <cdr:spPr>
        <a:xfrm xmlns:a="http://schemas.openxmlformats.org/drawingml/2006/main">
          <a:off x="1032608" y="3113454"/>
          <a:ext cx="423366" cy="3406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G-2</a:t>
          </a:r>
        </a:p>
      </cdr:txBody>
    </cdr:sp>
  </cdr:relSizeAnchor>
  <cdr:relSizeAnchor xmlns:cdr="http://schemas.openxmlformats.org/drawingml/2006/chartDrawing">
    <cdr:from>
      <cdr:x>0.13214</cdr:x>
      <cdr:y>0.59881</cdr:y>
    </cdr:from>
    <cdr:to>
      <cdr:x>0.17787</cdr:x>
      <cdr:y>0.65418</cdr:y>
    </cdr:to>
    <cdr:sp macro="" textlink="">
      <cdr:nvSpPr>
        <cdr:cNvPr id="4" name="Rectangle 3">
          <a:extLst xmlns:a="http://schemas.openxmlformats.org/drawingml/2006/main">
            <a:ext uri="{FF2B5EF4-FFF2-40B4-BE49-F238E27FC236}">
              <a16:creationId xmlns:a16="http://schemas.microsoft.com/office/drawing/2014/main" xmlns="" id="{E41D12C9-77DC-451D-BC2C-EB2C7C7BF5D0}"/>
            </a:ext>
          </a:extLst>
        </cdr:cNvPr>
        <cdr:cNvSpPr/>
      </cdr:nvSpPr>
      <cdr:spPr>
        <a:xfrm xmlns:a="http://schemas.openxmlformats.org/drawingml/2006/main">
          <a:off x="1296377" y="3684954"/>
          <a:ext cx="448569" cy="3406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M-1</a:t>
          </a:r>
          <a:endParaRPr lang="en-US" sz="1200">
            <a:solidFill>
              <a:schemeClr val="tx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0.16202</cdr:x>
      <cdr:y>0.55357</cdr:y>
    </cdr:from>
    <cdr:to>
      <cdr:x>0.20517</cdr:x>
      <cdr:y>0.60893</cdr:y>
    </cdr:to>
    <cdr:sp macro="" textlink="">
      <cdr:nvSpPr>
        <cdr:cNvPr id="5" name="Rectangle 4">
          <a:extLst xmlns:a="http://schemas.openxmlformats.org/drawingml/2006/main">
            <a:ext uri="{FF2B5EF4-FFF2-40B4-BE49-F238E27FC236}">
              <a16:creationId xmlns:a16="http://schemas.microsoft.com/office/drawing/2014/main" xmlns="" id="{4C358D2C-9C5E-4996-89BE-7EF85254870D}"/>
            </a:ext>
          </a:extLst>
        </cdr:cNvPr>
        <cdr:cNvSpPr/>
      </cdr:nvSpPr>
      <cdr:spPr>
        <a:xfrm xmlns:a="http://schemas.openxmlformats.org/drawingml/2006/main">
          <a:off x="1589454" y="3406531"/>
          <a:ext cx="423367" cy="3406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G-3</a:t>
          </a:r>
        </a:p>
      </cdr:txBody>
    </cdr:sp>
  </cdr:relSizeAnchor>
  <cdr:relSizeAnchor xmlns:cdr="http://schemas.openxmlformats.org/drawingml/2006/chartDrawing">
    <cdr:from>
      <cdr:x>0.19189</cdr:x>
      <cdr:y>0.22733</cdr:y>
    </cdr:from>
    <cdr:to>
      <cdr:x>0.23504</cdr:x>
      <cdr:y>0.2827</cdr:y>
    </cdr:to>
    <cdr:sp macro="" textlink="">
      <cdr:nvSpPr>
        <cdr:cNvPr id="6" name="Rectangle 5">
          <a:extLst xmlns:a="http://schemas.openxmlformats.org/drawingml/2006/main">
            <a:ext uri="{FF2B5EF4-FFF2-40B4-BE49-F238E27FC236}">
              <a16:creationId xmlns:a16="http://schemas.microsoft.com/office/drawing/2014/main" xmlns="" id="{8AA08659-21F5-4F8D-83F3-9682CA84AC6F}"/>
            </a:ext>
          </a:extLst>
        </cdr:cNvPr>
        <cdr:cNvSpPr/>
      </cdr:nvSpPr>
      <cdr:spPr>
        <a:xfrm xmlns:a="http://schemas.openxmlformats.org/drawingml/2006/main">
          <a:off x="1882531" y="1398954"/>
          <a:ext cx="423366" cy="3406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B-1</a:t>
          </a:r>
        </a:p>
      </cdr:txBody>
    </cdr:sp>
  </cdr:relSizeAnchor>
  <cdr:relSizeAnchor xmlns:cdr="http://schemas.openxmlformats.org/drawingml/2006/chartDrawing">
    <cdr:from>
      <cdr:x>0.22176</cdr:x>
      <cdr:y>0.26543</cdr:y>
    </cdr:from>
    <cdr:to>
      <cdr:x>0.26749</cdr:x>
      <cdr:y>0.3208</cdr:y>
    </cdr:to>
    <cdr:sp macro="" textlink="">
      <cdr:nvSpPr>
        <cdr:cNvPr id="7" name="Rectangle 6">
          <a:extLst xmlns:a="http://schemas.openxmlformats.org/drawingml/2006/main">
            <a:ext uri="{FF2B5EF4-FFF2-40B4-BE49-F238E27FC236}">
              <a16:creationId xmlns:a16="http://schemas.microsoft.com/office/drawing/2014/main" xmlns="" id="{4E5787A0-4212-4B27-8638-AF0E136C13CE}"/>
            </a:ext>
          </a:extLst>
        </cdr:cNvPr>
        <cdr:cNvSpPr/>
      </cdr:nvSpPr>
      <cdr:spPr>
        <a:xfrm xmlns:a="http://schemas.openxmlformats.org/drawingml/2006/main">
          <a:off x="2175607" y="1633415"/>
          <a:ext cx="448568" cy="3406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M-2</a:t>
          </a:r>
        </a:p>
      </cdr:txBody>
    </cdr:sp>
  </cdr:relSizeAnchor>
  <cdr:relSizeAnchor xmlns:cdr="http://schemas.openxmlformats.org/drawingml/2006/chartDrawing">
    <cdr:from>
      <cdr:x>0.25014</cdr:x>
      <cdr:y>0.66073</cdr:y>
    </cdr:from>
    <cdr:to>
      <cdr:x>0.2933</cdr:x>
      <cdr:y>0.71609</cdr:y>
    </cdr:to>
    <cdr:sp macro="" textlink="">
      <cdr:nvSpPr>
        <cdr:cNvPr id="8" name="Rectangle 7">
          <a:extLst xmlns:a="http://schemas.openxmlformats.org/drawingml/2006/main">
            <a:ext uri="{FF2B5EF4-FFF2-40B4-BE49-F238E27FC236}">
              <a16:creationId xmlns:a16="http://schemas.microsoft.com/office/drawing/2014/main" xmlns="" id="{5220C74D-8E0F-4B8B-8904-3CF8733B1DBA}"/>
            </a:ext>
          </a:extLst>
        </cdr:cNvPr>
        <cdr:cNvSpPr/>
      </cdr:nvSpPr>
      <cdr:spPr>
        <a:xfrm xmlns:a="http://schemas.openxmlformats.org/drawingml/2006/main">
          <a:off x="2454031" y="4065954"/>
          <a:ext cx="423366" cy="3406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B-2</a:t>
          </a:r>
        </a:p>
      </cdr:txBody>
    </cdr:sp>
  </cdr:relSizeAnchor>
  <cdr:relSizeAnchor xmlns:cdr="http://schemas.openxmlformats.org/drawingml/2006/chartDrawing">
    <cdr:from>
      <cdr:x>0.27554</cdr:x>
      <cdr:y>0.4988</cdr:y>
    </cdr:from>
    <cdr:to>
      <cdr:x>0.31869</cdr:x>
      <cdr:y>0.55416</cdr:y>
    </cdr:to>
    <cdr:sp macro="" textlink="">
      <cdr:nvSpPr>
        <cdr:cNvPr id="9" name="Rectangle 8">
          <a:extLst xmlns:a="http://schemas.openxmlformats.org/drawingml/2006/main">
            <a:ext uri="{FF2B5EF4-FFF2-40B4-BE49-F238E27FC236}">
              <a16:creationId xmlns:a16="http://schemas.microsoft.com/office/drawing/2014/main" xmlns="" id="{315B21B1-3EBD-4CC4-BA9E-BC0BAC0AB2F6}"/>
            </a:ext>
          </a:extLst>
        </cdr:cNvPr>
        <cdr:cNvSpPr/>
      </cdr:nvSpPr>
      <cdr:spPr>
        <a:xfrm xmlns:a="http://schemas.openxmlformats.org/drawingml/2006/main">
          <a:off x="2703146" y="3069493"/>
          <a:ext cx="423365" cy="3406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G-4</a:t>
          </a:r>
        </a:p>
      </cdr:txBody>
    </cdr:sp>
  </cdr:relSizeAnchor>
  <cdr:relSizeAnchor xmlns:cdr="http://schemas.openxmlformats.org/drawingml/2006/chartDrawing">
    <cdr:from>
      <cdr:x>0.3084</cdr:x>
      <cdr:y>0.50356</cdr:y>
    </cdr:from>
    <cdr:to>
      <cdr:x>0.35155</cdr:x>
      <cdr:y>0.55892</cdr:y>
    </cdr:to>
    <cdr:sp macro="" textlink="">
      <cdr:nvSpPr>
        <cdr:cNvPr id="10" name="Rectangle 9">
          <a:extLst xmlns:a="http://schemas.openxmlformats.org/drawingml/2006/main">
            <a:ext uri="{FF2B5EF4-FFF2-40B4-BE49-F238E27FC236}">
              <a16:creationId xmlns:a16="http://schemas.microsoft.com/office/drawing/2014/main" xmlns="" id="{9D66A036-85A3-45D0-A848-1A20FA6FC28C}"/>
            </a:ext>
          </a:extLst>
        </cdr:cNvPr>
        <cdr:cNvSpPr/>
      </cdr:nvSpPr>
      <cdr:spPr>
        <a:xfrm xmlns:a="http://schemas.openxmlformats.org/drawingml/2006/main">
          <a:off x="3025531" y="3098800"/>
          <a:ext cx="423366" cy="3406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B-3</a:t>
          </a:r>
        </a:p>
      </cdr:txBody>
    </cdr:sp>
  </cdr:relSizeAnchor>
  <cdr:relSizeAnchor xmlns:cdr="http://schemas.openxmlformats.org/drawingml/2006/chartDrawing">
    <cdr:from>
      <cdr:x>0.33678</cdr:x>
      <cdr:y>0.30592</cdr:y>
    </cdr:from>
    <cdr:to>
      <cdr:x>0.37993</cdr:x>
      <cdr:y>0.36128</cdr:y>
    </cdr:to>
    <cdr:sp macro="" textlink="">
      <cdr:nvSpPr>
        <cdr:cNvPr id="11" name="Rectangle 10">
          <a:extLst xmlns:a="http://schemas.openxmlformats.org/drawingml/2006/main">
            <a:ext uri="{FF2B5EF4-FFF2-40B4-BE49-F238E27FC236}">
              <a16:creationId xmlns:a16="http://schemas.microsoft.com/office/drawing/2014/main" xmlns="" id="{85410F31-719E-4B5C-87CC-49532F5AC3A2}"/>
            </a:ext>
          </a:extLst>
        </cdr:cNvPr>
        <cdr:cNvSpPr/>
      </cdr:nvSpPr>
      <cdr:spPr>
        <a:xfrm xmlns:a="http://schemas.openxmlformats.org/drawingml/2006/main">
          <a:off x="3303954" y="1882531"/>
          <a:ext cx="423367" cy="3406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G-5</a:t>
          </a:r>
        </a:p>
      </cdr:txBody>
    </cdr:sp>
  </cdr:relSizeAnchor>
  <cdr:relSizeAnchor xmlns:cdr="http://schemas.openxmlformats.org/drawingml/2006/chartDrawing">
    <cdr:from>
      <cdr:x>0.36516</cdr:x>
      <cdr:y>0.60834</cdr:y>
    </cdr:from>
    <cdr:to>
      <cdr:x>0.40831</cdr:x>
      <cdr:y>0.6637</cdr:y>
    </cdr:to>
    <cdr:sp macro="" textlink="">
      <cdr:nvSpPr>
        <cdr:cNvPr id="12" name="Rectangle 11">
          <a:extLst xmlns:a="http://schemas.openxmlformats.org/drawingml/2006/main">
            <a:ext uri="{FF2B5EF4-FFF2-40B4-BE49-F238E27FC236}">
              <a16:creationId xmlns:a16="http://schemas.microsoft.com/office/drawing/2014/main" xmlns="" id="{691CB4C0-AC5E-4348-835E-CB96AEBDBECF}"/>
            </a:ext>
          </a:extLst>
        </cdr:cNvPr>
        <cdr:cNvSpPr/>
      </cdr:nvSpPr>
      <cdr:spPr>
        <a:xfrm xmlns:a="http://schemas.openxmlformats.org/drawingml/2006/main">
          <a:off x="3582377" y="3743570"/>
          <a:ext cx="423367" cy="3406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B-4</a:t>
          </a:r>
        </a:p>
      </cdr:txBody>
    </cdr:sp>
  </cdr:relSizeAnchor>
  <cdr:relSizeAnchor xmlns:cdr="http://schemas.openxmlformats.org/drawingml/2006/chartDrawing">
    <cdr:from>
      <cdr:x>0.39354</cdr:x>
      <cdr:y>0.60834</cdr:y>
    </cdr:from>
    <cdr:to>
      <cdr:x>0.43926</cdr:x>
      <cdr:y>0.6637</cdr:y>
    </cdr:to>
    <cdr:sp macro="" textlink="">
      <cdr:nvSpPr>
        <cdr:cNvPr id="13" name="Rectangle 12">
          <a:extLst xmlns:a="http://schemas.openxmlformats.org/drawingml/2006/main">
            <a:ext uri="{FF2B5EF4-FFF2-40B4-BE49-F238E27FC236}">
              <a16:creationId xmlns:a16="http://schemas.microsoft.com/office/drawing/2014/main" xmlns="" id="{34ED3F60-947B-4FF9-AAF4-26949CDC717A}"/>
            </a:ext>
          </a:extLst>
        </cdr:cNvPr>
        <cdr:cNvSpPr/>
      </cdr:nvSpPr>
      <cdr:spPr>
        <a:xfrm xmlns:a="http://schemas.openxmlformats.org/drawingml/2006/main">
          <a:off x="3860800" y="3743569"/>
          <a:ext cx="448566" cy="3406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M-3</a:t>
          </a:r>
        </a:p>
      </cdr:txBody>
    </cdr:sp>
  </cdr:relSizeAnchor>
  <cdr:relSizeAnchor xmlns:cdr="http://schemas.openxmlformats.org/drawingml/2006/chartDrawing">
    <cdr:from>
      <cdr:x>0.41744</cdr:x>
      <cdr:y>0.40117</cdr:y>
    </cdr:from>
    <cdr:to>
      <cdr:x>0.46316</cdr:x>
      <cdr:y>0.45653</cdr:y>
    </cdr:to>
    <cdr:sp macro="" textlink="">
      <cdr:nvSpPr>
        <cdr:cNvPr id="14" name="Rectangle 13">
          <a:extLst xmlns:a="http://schemas.openxmlformats.org/drawingml/2006/main">
            <a:ext uri="{FF2B5EF4-FFF2-40B4-BE49-F238E27FC236}">
              <a16:creationId xmlns:a16="http://schemas.microsoft.com/office/drawing/2014/main" xmlns="" id="{69950C24-45EB-4137-9052-EDFE78960717}"/>
            </a:ext>
          </a:extLst>
        </cdr:cNvPr>
        <cdr:cNvSpPr/>
      </cdr:nvSpPr>
      <cdr:spPr>
        <a:xfrm xmlns:a="http://schemas.openxmlformats.org/drawingml/2006/main">
          <a:off x="4095261" y="2468685"/>
          <a:ext cx="448567" cy="3406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M-4</a:t>
          </a:r>
        </a:p>
      </cdr:txBody>
    </cdr:sp>
  </cdr:relSizeAnchor>
  <cdr:relSizeAnchor xmlns:cdr="http://schemas.openxmlformats.org/drawingml/2006/chartDrawing">
    <cdr:from>
      <cdr:x>0.45179</cdr:x>
      <cdr:y>0.63215</cdr:y>
    </cdr:from>
    <cdr:to>
      <cdr:x>0.49495</cdr:x>
      <cdr:y>0.68751</cdr:y>
    </cdr:to>
    <cdr:sp macro="" textlink="">
      <cdr:nvSpPr>
        <cdr:cNvPr id="15" name="Rectangle 14">
          <a:extLst xmlns:a="http://schemas.openxmlformats.org/drawingml/2006/main">
            <a:ext uri="{FF2B5EF4-FFF2-40B4-BE49-F238E27FC236}">
              <a16:creationId xmlns:a16="http://schemas.microsoft.com/office/drawing/2014/main" xmlns="" id="{6BA183F1-904A-48E6-B91E-084205D54CCA}"/>
            </a:ext>
          </a:extLst>
        </cdr:cNvPr>
        <cdr:cNvSpPr/>
      </cdr:nvSpPr>
      <cdr:spPr>
        <a:xfrm xmlns:a="http://schemas.openxmlformats.org/drawingml/2006/main">
          <a:off x="4432300" y="3890107"/>
          <a:ext cx="423366" cy="3406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B-5</a:t>
          </a:r>
        </a:p>
      </cdr:txBody>
    </cdr:sp>
  </cdr:relSizeAnchor>
  <cdr:relSizeAnchor xmlns:cdr="http://schemas.openxmlformats.org/drawingml/2006/chartDrawing">
    <cdr:from>
      <cdr:x>0.48017</cdr:x>
      <cdr:y>0.59643</cdr:y>
    </cdr:from>
    <cdr:to>
      <cdr:x>0.5259</cdr:x>
      <cdr:y>0.65179</cdr:y>
    </cdr:to>
    <cdr:sp macro="" textlink="">
      <cdr:nvSpPr>
        <cdr:cNvPr id="16" name="Rectangle 15">
          <a:extLst xmlns:a="http://schemas.openxmlformats.org/drawingml/2006/main">
            <a:ext uri="{FF2B5EF4-FFF2-40B4-BE49-F238E27FC236}">
              <a16:creationId xmlns:a16="http://schemas.microsoft.com/office/drawing/2014/main" xmlns="" id="{D1D04AA9-FA90-44BB-9829-AE11758CB057}"/>
            </a:ext>
          </a:extLst>
        </cdr:cNvPr>
        <cdr:cNvSpPr/>
      </cdr:nvSpPr>
      <cdr:spPr>
        <a:xfrm xmlns:a="http://schemas.openxmlformats.org/drawingml/2006/main">
          <a:off x="4710723" y="3670300"/>
          <a:ext cx="448568" cy="3406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M-5</a:t>
          </a:r>
        </a:p>
      </cdr:txBody>
    </cdr:sp>
  </cdr:relSizeAnchor>
  <cdr:relSizeAnchor xmlns:cdr="http://schemas.openxmlformats.org/drawingml/2006/chartDrawing">
    <cdr:from>
      <cdr:x>0.50706</cdr:x>
      <cdr:y>0.4988</cdr:y>
    </cdr:from>
    <cdr:to>
      <cdr:x>0.55278</cdr:x>
      <cdr:y>0.55416</cdr:y>
    </cdr:to>
    <cdr:sp macro="" textlink="">
      <cdr:nvSpPr>
        <cdr:cNvPr id="17" name="Rectangle 16">
          <a:extLst xmlns:a="http://schemas.openxmlformats.org/drawingml/2006/main">
            <a:ext uri="{FF2B5EF4-FFF2-40B4-BE49-F238E27FC236}">
              <a16:creationId xmlns:a16="http://schemas.microsoft.com/office/drawing/2014/main" xmlns="" id="{8A1191AE-8B77-4B5D-ABF6-64D990A2C83A}"/>
            </a:ext>
          </a:extLst>
        </cdr:cNvPr>
        <cdr:cNvSpPr/>
      </cdr:nvSpPr>
      <cdr:spPr>
        <a:xfrm xmlns:a="http://schemas.openxmlformats.org/drawingml/2006/main">
          <a:off x="4974492" y="3069492"/>
          <a:ext cx="448567" cy="3406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B-6</a:t>
          </a:r>
        </a:p>
      </cdr:txBody>
    </cdr:sp>
  </cdr:relSizeAnchor>
  <cdr:relSizeAnchor xmlns:cdr="http://schemas.openxmlformats.org/drawingml/2006/chartDrawing">
    <cdr:from>
      <cdr:x>0.53843</cdr:x>
      <cdr:y>0.57738</cdr:y>
    </cdr:from>
    <cdr:to>
      <cdr:x>0.58415</cdr:x>
      <cdr:y>0.63274</cdr:y>
    </cdr:to>
    <cdr:sp macro="" textlink="">
      <cdr:nvSpPr>
        <cdr:cNvPr id="18" name="Rectangle 17">
          <a:extLst xmlns:a="http://schemas.openxmlformats.org/drawingml/2006/main">
            <a:ext uri="{FF2B5EF4-FFF2-40B4-BE49-F238E27FC236}">
              <a16:creationId xmlns:a16="http://schemas.microsoft.com/office/drawing/2014/main" xmlns="" id="{4939652B-3BB2-4D67-9D7C-F9448406FCE3}"/>
            </a:ext>
          </a:extLst>
        </cdr:cNvPr>
        <cdr:cNvSpPr/>
      </cdr:nvSpPr>
      <cdr:spPr>
        <a:xfrm xmlns:a="http://schemas.openxmlformats.org/drawingml/2006/main">
          <a:off x="5282223" y="3553069"/>
          <a:ext cx="448567" cy="3406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B-7</a:t>
          </a:r>
        </a:p>
      </cdr:txBody>
    </cdr:sp>
  </cdr:relSizeAnchor>
  <cdr:relSizeAnchor xmlns:cdr="http://schemas.openxmlformats.org/drawingml/2006/chartDrawing">
    <cdr:from>
      <cdr:x>0.56531</cdr:x>
      <cdr:y>0.32735</cdr:y>
    </cdr:from>
    <cdr:to>
      <cdr:x>0.61104</cdr:x>
      <cdr:y>0.38271</cdr:y>
    </cdr:to>
    <cdr:sp macro="" textlink="">
      <cdr:nvSpPr>
        <cdr:cNvPr id="19" name="Rectangle 18">
          <a:extLst xmlns:a="http://schemas.openxmlformats.org/drawingml/2006/main">
            <a:ext uri="{FF2B5EF4-FFF2-40B4-BE49-F238E27FC236}">
              <a16:creationId xmlns:a16="http://schemas.microsoft.com/office/drawing/2014/main" xmlns="" id="{AFFA2E66-B59E-44E1-9216-8B5231647DC5}"/>
            </a:ext>
          </a:extLst>
        </cdr:cNvPr>
        <cdr:cNvSpPr/>
      </cdr:nvSpPr>
      <cdr:spPr>
        <a:xfrm xmlns:a="http://schemas.openxmlformats.org/drawingml/2006/main">
          <a:off x="5545992" y="2014415"/>
          <a:ext cx="448567" cy="3406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M-6</a:t>
          </a:r>
        </a:p>
      </cdr:txBody>
    </cdr:sp>
  </cdr:relSizeAnchor>
  <cdr:relSizeAnchor xmlns:cdr="http://schemas.openxmlformats.org/drawingml/2006/chartDrawing">
    <cdr:from>
      <cdr:x>0.59519</cdr:x>
      <cdr:y>0.52499</cdr:y>
    </cdr:from>
    <cdr:to>
      <cdr:x>0.64091</cdr:x>
      <cdr:y>0.58036</cdr:y>
    </cdr:to>
    <cdr:sp macro="" textlink="">
      <cdr:nvSpPr>
        <cdr:cNvPr id="20" name="Rectangle 19">
          <a:extLst xmlns:a="http://schemas.openxmlformats.org/drawingml/2006/main">
            <a:ext uri="{FF2B5EF4-FFF2-40B4-BE49-F238E27FC236}">
              <a16:creationId xmlns:a16="http://schemas.microsoft.com/office/drawing/2014/main" xmlns="" id="{E09268FB-317B-407E-85BE-5EC9EF60470E}"/>
            </a:ext>
          </a:extLst>
        </cdr:cNvPr>
        <cdr:cNvSpPr/>
      </cdr:nvSpPr>
      <cdr:spPr>
        <a:xfrm xmlns:a="http://schemas.openxmlformats.org/drawingml/2006/main">
          <a:off x="5839069" y="3230685"/>
          <a:ext cx="448567" cy="3406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B-8</a:t>
          </a:r>
        </a:p>
      </cdr:txBody>
    </cdr:sp>
  </cdr:relSizeAnchor>
  <cdr:relSizeAnchor xmlns:cdr="http://schemas.openxmlformats.org/drawingml/2006/chartDrawing">
    <cdr:from>
      <cdr:x>0.62655</cdr:x>
      <cdr:y>0.51309</cdr:y>
    </cdr:from>
    <cdr:to>
      <cdr:x>0.67228</cdr:x>
      <cdr:y>0.56845</cdr:y>
    </cdr:to>
    <cdr:sp macro="" textlink="">
      <cdr:nvSpPr>
        <cdr:cNvPr id="21" name="Rectangle 20">
          <a:extLst xmlns:a="http://schemas.openxmlformats.org/drawingml/2006/main">
            <a:ext uri="{FF2B5EF4-FFF2-40B4-BE49-F238E27FC236}">
              <a16:creationId xmlns:a16="http://schemas.microsoft.com/office/drawing/2014/main" xmlns="" id="{52F0C289-2D68-4CA1-9101-E58DA693C381}"/>
            </a:ext>
          </a:extLst>
        </cdr:cNvPr>
        <cdr:cNvSpPr/>
      </cdr:nvSpPr>
      <cdr:spPr>
        <a:xfrm xmlns:a="http://schemas.openxmlformats.org/drawingml/2006/main">
          <a:off x="6146800" y="3157415"/>
          <a:ext cx="448567" cy="3406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B-13</a:t>
          </a:r>
        </a:p>
      </cdr:txBody>
    </cdr:sp>
  </cdr:relSizeAnchor>
  <cdr:relSizeAnchor xmlns:cdr="http://schemas.openxmlformats.org/drawingml/2006/chartDrawing">
    <cdr:from>
      <cdr:x>0.65344</cdr:x>
      <cdr:y>0.52499</cdr:y>
    </cdr:from>
    <cdr:to>
      <cdr:x>0.69916</cdr:x>
      <cdr:y>0.58036</cdr:y>
    </cdr:to>
    <cdr:sp macro="" textlink="">
      <cdr:nvSpPr>
        <cdr:cNvPr id="22" name="Rectangle 21">
          <a:extLst xmlns:a="http://schemas.openxmlformats.org/drawingml/2006/main">
            <a:ext uri="{FF2B5EF4-FFF2-40B4-BE49-F238E27FC236}">
              <a16:creationId xmlns:a16="http://schemas.microsoft.com/office/drawing/2014/main" xmlns="" id="{B3898DE0-F65D-43F2-9BBF-B516090D9D70}"/>
            </a:ext>
          </a:extLst>
        </cdr:cNvPr>
        <cdr:cNvSpPr/>
      </cdr:nvSpPr>
      <cdr:spPr>
        <a:xfrm xmlns:a="http://schemas.openxmlformats.org/drawingml/2006/main">
          <a:off x="6410569" y="3230684"/>
          <a:ext cx="448568" cy="3406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G-6</a:t>
          </a:r>
        </a:p>
      </cdr:txBody>
    </cdr:sp>
  </cdr:relSizeAnchor>
  <cdr:relSizeAnchor xmlns:cdr="http://schemas.openxmlformats.org/drawingml/2006/chartDrawing">
    <cdr:from>
      <cdr:x>0.68033</cdr:x>
      <cdr:y>0.47737</cdr:y>
    </cdr:from>
    <cdr:to>
      <cdr:x>0.72605</cdr:x>
      <cdr:y>0.53273</cdr:y>
    </cdr:to>
    <cdr:sp macro="" textlink="">
      <cdr:nvSpPr>
        <cdr:cNvPr id="23" name="Rectangle 22">
          <a:extLst xmlns:a="http://schemas.openxmlformats.org/drawingml/2006/main">
            <a:ext uri="{FF2B5EF4-FFF2-40B4-BE49-F238E27FC236}">
              <a16:creationId xmlns:a16="http://schemas.microsoft.com/office/drawing/2014/main" xmlns="" id="{16A67939-B7AF-44AC-B613-66CF0FD8AE45}"/>
            </a:ext>
          </a:extLst>
        </cdr:cNvPr>
        <cdr:cNvSpPr/>
      </cdr:nvSpPr>
      <cdr:spPr>
        <a:xfrm xmlns:a="http://schemas.openxmlformats.org/drawingml/2006/main">
          <a:off x="6674339" y="2937607"/>
          <a:ext cx="448566" cy="3406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B-14</a:t>
          </a:r>
        </a:p>
      </cdr:txBody>
    </cdr:sp>
  </cdr:relSizeAnchor>
  <cdr:relSizeAnchor xmlns:cdr="http://schemas.openxmlformats.org/drawingml/2006/chartDrawing">
    <cdr:from>
      <cdr:x>0.71169</cdr:x>
      <cdr:y>0.55119</cdr:y>
    </cdr:from>
    <cdr:to>
      <cdr:x>0.75742</cdr:x>
      <cdr:y>0.60655</cdr:y>
    </cdr:to>
    <cdr:sp macro="" textlink="">
      <cdr:nvSpPr>
        <cdr:cNvPr id="24" name="Rectangle 23">
          <a:extLst xmlns:a="http://schemas.openxmlformats.org/drawingml/2006/main">
            <a:ext uri="{FF2B5EF4-FFF2-40B4-BE49-F238E27FC236}">
              <a16:creationId xmlns:a16="http://schemas.microsoft.com/office/drawing/2014/main" xmlns="" id="{8BBF4B50-4EBA-4EC4-840A-741D2DD457D5}"/>
            </a:ext>
          </a:extLst>
        </cdr:cNvPr>
        <cdr:cNvSpPr/>
      </cdr:nvSpPr>
      <cdr:spPr>
        <a:xfrm xmlns:a="http://schemas.openxmlformats.org/drawingml/2006/main">
          <a:off x="6982069" y="3391876"/>
          <a:ext cx="448567" cy="3406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B-9</a:t>
          </a:r>
        </a:p>
      </cdr:txBody>
    </cdr:sp>
  </cdr:relSizeAnchor>
  <cdr:relSizeAnchor xmlns:cdr="http://schemas.openxmlformats.org/drawingml/2006/chartDrawing">
    <cdr:from>
      <cdr:x>0.74157</cdr:x>
      <cdr:y>0.49404</cdr:y>
    </cdr:from>
    <cdr:to>
      <cdr:x>0.78729</cdr:x>
      <cdr:y>0.5494</cdr:y>
    </cdr:to>
    <cdr:sp macro="" textlink="">
      <cdr:nvSpPr>
        <cdr:cNvPr id="25" name="Rectangle 24">
          <a:extLst xmlns:a="http://schemas.openxmlformats.org/drawingml/2006/main">
            <a:ext uri="{FF2B5EF4-FFF2-40B4-BE49-F238E27FC236}">
              <a16:creationId xmlns:a16="http://schemas.microsoft.com/office/drawing/2014/main" xmlns="" id="{94F83CBA-9307-44F1-AD89-A2056C516D91}"/>
            </a:ext>
          </a:extLst>
        </cdr:cNvPr>
        <cdr:cNvSpPr/>
      </cdr:nvSpPr>
      <cdr:spPr>
        <a:xfrm xmlns:a="http://schemas.openxmlformats.org/drawingml/2006/main">
          <a:off x="7275146" y="3040185"/>
          <a:ext cx="448566" cy="3406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B-10</a:t>
          </a:r>
        </a:p>
      </cdr:txBody>
    </cdr:sp>
  </cdr:relSizeAnchor>
  <cdr:relSizeAnchor xmlns:cdr="http://schemas.openxmlformats.org/drawingml/2006/chartDrawing">
    <cdr:from>
      <cdr:x>0.76995</cdr:x>
      <cdr:y>0.64168</cdr:y>
    </cdr:from>
    <cdr:to>
      <cdr:x>0.81614</cdr:x>
      <cdr:y>0.69685</cdr:y>
    </cdr:to>
    <cdr:sp macro="" textlink="">
      <cdr:nvSpPr>
        <cdr:cNvPr id="26" name="Rectangle 25">
          <a:extLst xmlns:a="http://schemas.openxmlformats.org/drawingml/2006/main">
            <a:ext uri="{FF2B5EF4-FFF2-40B4-BE49-F238E27FC236}">
              <a16:creationId xmlns:a16="http://schemas.microsoft.com/office/drawing/2014/main" xmlns="" id="{A129DD2D-58A6-4596-9410-ED89895C759C}"/>
            </a:ext>
          </a:extLst>
        </cdr:cNvPr>
        <cdr:cNvSpPr/>
      </cdr:nvSpPr>
      <cdr:spPr>
        <a:xfrm xmlns:a="http://schemas.openxmlformats.org/drawingml/2006/main">
          <a:off x="7553569" y="3948723"/>
          <a:ext cx="453145" cy="3395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B-11</a:t>
          </a:r>
        </a:p>
      </cdr:txBody>
    </cdr:sp>
  </cdr:relSizeAnchor>
  <cdr:relSizeAnchor xmlns:cdr="http://schemas.openxmlformats.org/drawingml/2006/chartDrawing">
    <cdr:from>
      <cdr:x>0.79683</cdr:x>
      <cdr:y>0.49642</cdr:y>
    </cdr:from>
    <cdr:to>
      <cdr:x>0.84302</cdr:x>
      <cdr:y>0.55159</cdr:y>
    </cdr:to>
    <cdr:sp macro="" textlink="">
      <cdr:nvSpPr>
        <cdr:cNvPr id="27" name="Rectangle 26">
          <a:extLst xmlns:a="http://schemas.openxmlformats.org/drawingml/2006/main">
            <a:ext uri="{FF2B5EF4-FFF2-40B4-BE49-F238E27FC236}">
              <a16:creationId xmlns:a16="http://schemas.microsoft.com/office/drawing/2014/main" xmlns="" id="{7B5FF7BB-B318-4AD2-A2BC-908034075F52}"/>
            </a:ext>
          </a:extLst>
        </cdr:cNvPr>
        <cdr:cNvSpPr/>
      </cdr:nvSpPr>
      <cdr:spPr>
        <a:xfrm xmlns:a="http://schemas.openxmlformats.org/drawingml/2006/main">
          <a:off x="7817338" y="3054838"/>
          <a:ext cx="453145" cy="3395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G-7</a:t>
          </a:r>
        </a:p>
      </cdr:txBody>
    </cdr:sp>
  </cdr:relSizeAnchor>
  <cdr:relSizeAnchor xmlns:cdr="http://schemas.openxmlformats.org/drawingml/2006/chartDrawing">
    <cdr:from>
      <cdr:x>0.8282</cdr:x>
      <cdr:y>0.47022</cdr:y>
    </cdr:from>
    <cdr:to>
      <cdr:x>0.87439</cdr:x>
      <cdr:y>0.52539</cdr:y>
    </cdr:to>
    <cdr:sp macro="" textlink="">
      <cdr:nvSpPr>
        <cdr:cNvPr id="28" name="Rectangle 27">
          <a:extLst xmlns:a="http://schemas.openxmlformats.org/drawingml/2006/main">
            <a:ext uri="{FF2B5EF4-FFF2-40B4-BE49-F238E27FC236}">
              <a16:creationId xmlns:a16="http://schemas.microsoft.com/office/drawing/2014/main" xmlns="" id="{1701A929-6EAB-4135-89F6-797B68BBF422}"/>
            </a:ext>
          </a:extLst>
        </cdr:cNvPr>
        <cdr:cNvSpPr/>
      </cdr:nvSpPr>
      <cdr:spPr>
        <a:xfrm xmlns:a="http://schemas.openxmlformats.org/drawingml/2006/main">
          <a:off x="8125069" y="2893646"/>
          <a:ext cx="453145" cy="3395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B-12</a:t>
          </a:r>
        </a:p>
      </cdr:txBody>
    </cdr:sp>
  </cdr:relSizeAnchor>
  <cdr:relSizeAnchor xmlns:cdr="http://schemas.openxmlformats.org/drawingml/2006/chartDrawing">
    <cdr:from>
      <cdr:x>0.85359</cdr:x>
      <cdr:y>0.29877</cdr:y>
    </cdr:from>
    <cdr:to>
      <cdr:x>0.89978</cdr:x>
      <cdr:y>0.35394</cdr:y>
    </cdr:to>
    <cdr:sp macro="" textlink="">
      <cdr:nvSpPr>
        <cdr:cNvPr id="29" name="Rectangle 28">
          <a:extLst xmlns:a="http://schemas.openxmlformats.org/drawingml/2006/main">
            <a:ext uri="{FF2B5EF4-FFF2-40B4-BE49-F238E27FC236}">
              <a16:creationId xmlns:a16="http://schemas.microsoft.com/office/drawing/2014/main" xmlns="" id="{286FC3FC-D958-46AD-82C8-04ED004C80BA}"/>
            </a:ext>
          </a:extLst>
        </cdr:cNvPr>
        <cdr:cNvSpPr/>
      </cdr:nvSpPr>
      <cdr:spPr>
        <a:xfrm xmlns:a="http://schemas.openxmlformats.org/drawingml/2006/main">
          <a:off x="8374184" y="1838569"/>
          <a:ext cx="453145" cy="3395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G-8</a:t>
          </a:r>
        </a:p>
      </cdr:txBody>
    </cdr:sp>
  </cdr:relSizeAnchor>
  <cdr:relSizeAnchor xmlns:cdr="http://schemas.openxmlformats.org/drawingml/2006/chartDrawing">
    <cdr:from>
      <cdr:x>0.88347</cdr:x>
      <cdr:y>0.10827</cdr:y>
    </cdr:from>
    <cdr:to>
      <cdr:x>0.92966</cdr:x>
      <cdr:y>0.16344</cdr:y>
    </cdr:to>
    <cdr:sp macro="" textlink="">
      <cdr:nvSpPr>
        <cdr:cNvPr id="30" name="Rectangle 29">
          <a:extLst xmlns:a="http://schemas.openxmlformats.org/drawingml/2006/main">
            <a:ext uri="{FF2B5EF4-FFF2-40B4-BE49-F238E27FC236}">
              <a16:creationId xmlns:a16="http://schemas.microsoft.com/office/drawing/2014/main" xmlns="" id="{6EE56B8B-8F04-43DA-9852-36FCAB54ECC8}"/>
            </a:ext>
          </a:extLst>
        </cdr:cNvPr>
        <cdr:cNvSpPr/>
      </cdr:nvSpPr>
      <cdr:spPr>
        <a:xfrm xmlns:a="http://schemas.openxmlformats.org/drawingml/2006/main">
          <a:off x="8667261" y="666261"/>
          <a:ext cx="453147" cy="3395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B-15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77189</xdr:colOff>
      <xdr:row>0</xdr:row>
      <xdr:rowOff>0</xdr:rowOff>
    </xdr:from>
    <xdr:to>
      <xdr:col>36</xdr:col>
      <xdr:colOff>58139</xdr:colOff>
      <xdr:row>40</xdr:row>
      <xdr:rowOff>113154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D759E083-865A-4AA3-B46C-695D87CA4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323868" y="0"/>
          <a:ext cx="11615057" cy="9107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3:T188"/>
  <sheetViews>
    <sheetView zoomScale="55" zoomScaleNormal="55" workbookViewId="0">
      <selection activeCell="C4" sqref="C4:M30"/>
    </sheetView>
  </sheetViews>
  <sheetFormatPr defaultColWidth="13" defaultRowHeight="15" customHeight="1" x14ac:dyDescent="0.35"/>
  <cols>
    <col min="1" max="1" width="10" customWidth="1"/>
    <col min="2" max="2" width="13.1796875" customWidth="1"/>
    <col min="3" max="3" width="12.81640625" customWidth="1"/>
    <col min="4" max="4" width="20.1796875" customWidth="1"/>
    <col min="5" max="5" width="18.54296875" customWidth="1"/>
    <col min="6" max="6" width="18.1796875" customWidth="1"/>
    <col min="7" max="7" width="21.453125" customWidth="1"/>
    <col min="8" max="8" width="11.26953125" customWidth="1"/>
    <col min="9" max="9" width="19.81640625" customWidth="1"/>
    <col min="10" max="10" width="19.453125" customWidth="1"/>
    <col min="11" max="11" width="24" customWidth="1"/>
    <col min="12" max="12" width="22.81640625" customWidth="1"/>
    <col min="13" max="16" width="10" customWidth="1"/>
    <col min="17" max="17" width="24.81640625" customWidth="1"/>
    <col min="18" max="18" width="16.7265625" customWidth="1"/>
    <col min="19" max="19" width="12.7265625" customWidth="1"/>
    <col min="20" max="20" width="17.54296875" customWidth="1"/>
    <col min="21" max="28" width="10" customWidth="1"/>
    <col min="29" max="38" width="9" customWidth="1"/>
  </cols>
  <sheetData>
    <row r="3" spans="1:13" ht="15" customHeight="1" thickBot="1" x14ac:dyDescent="0.4"/>
    <row r="4" spans="1:13" ht="15" customHeight="1" x14ac:dyDescent="0.35">
      <c r="A4" s="1"/>
      <c r="B4" s="2"/>
      <c r="C4" s="202" t="s">
        <v>0</v>
      </c>
      <c r="D4" s="203"/>
      <c r="E4" s="203"/>
      <c r="F4" s="203"/>
      <c r="G4" s="203"/>
      <c r="H4" s="203"/>
      <c r="I4" s="203"/>
      <c r="J4" s="203"/>
      <c r="K4" s="203"/>
      <c r="L4" s="204"/>
    </row>
    <row r="5" spans="1:13" ht="16.5" customHeight="1" thickBot="1" x14ac:dyDescent="0.4">
      <c r="A5" s="1"/>
      <c r="B5" s="28"/>
      <c r="C5" s="205"/>
      <c r="D5" s="206"/>
      <c r="E5" s="206"/>
      <c r="F5" s="206"/>
      <c r="G5" s="206"/>
      <c r="H5" s="206"/>
      <c r="I5" s="206"/>
      <c r="J5" s="206"/>
      <c r="K5" s="206"/>
      <c r="L5" s="207"/>
    </row>
    <row r="6" spans="1:13" ht="16" thickBot="1" x14ac:dyDescent="0.4">
      <c r="B6" s="25"/>
      <c r="C6" s="148" t="s">
        <v>1</v>
      </c>
      <c r="D6" s="149" t="s">
        <v>23</v>
      </c>
      <c r="E6" s="150" t="s">
        <v>24</v>
      </c>
      <c r="F6" s="149" t="s">
        <v>58</v>
      </c>
      <c r="G6" s="150" t="s">
        <v>2</v>
      </c>
      <c r="H6" s="149" t="s">
        <v>3</v>
      </c>
      <c r="I6" s="150" t="s">
        <v>4</v>
      </c>
      <c r="J6" s="149" t="s">
        <v>5</v>
      </c>
      <c r="K6" s="149" t="s">
        <v>6</v>
      </c>
      <c r="L6" s="151" t="s">
        <v>44</v>
      </c>
    </row>
    <row r="7" spans="1:13" ht="17.5" x14ac:dyDescent="0.35">
      <c r="B7" s="25"/>
      <c r="C7" s="64" t="s">
        <v>7</v>
      </c>
      <c r="D7" s="152">
        <v>7.8</v>
      </c>
      <c r="E7" s="75">
        <v>4.3</v>
      </c>
      <c r="F7" s="153">
        <f>E7*0.064</f>
        <v>0.2752</v>
      </c>
      <c r="G7" s="154">
        <v>29.5</v>
      </c>
      <c r="H7" s="16">
        <v>2.2000000000000002</v>
      </c>
      <c r="I7" s="154">
        <v>0.15</v>
      </c>
      <c r="J7" s="16">
        <v>2</v>
      </c>
      <c r="K7" s="16">
        <v>4.2</v>
      </c>
      <c r="L7" s="21" t="s">
        <v>45</v>
      </c>
      <c r="M7" s="155" t="s">
        <v>78</v>
      </c>
    </row>
    <row r="8" spans="1:13" ht="17.5" x14ac:dyDescent="0.35">
      <c r="B8" s="25"/>
      <c r="C8" s="64" t="s">
        <v>13</v>
      </c>
      <c r="D8" s="152">
        <v>8.8000000000000007</v>
      </c>
      <c r="E8" s="75">
        <v>1</v>
      </c>
      <c r="F8" s="153">
        <f t="shared" ref="F8:F28" si="0">E8*0.064</f>
        <v>6.4000000000000001E-2</v>
      </c>
      <c r="G8" s="154">
        <v>35.229999999999997</v>
      </c>
      <c r="H8" s="16">
        <v>2.1</v>
      </c>
      <c r="I8" s="154">
        <v>0.17</v>
      </c>
      <c r="J8" s="16">
        <v>3</v>
      </c>
      <c r="K8" s="16">
        <v>8.59</v>
      </c>
      <c r="L8" s="21" t="s">
        <v>46</v>
      </c>
      <c r="M8" s="156" t="s">
        <v>79</v>
      </c>
    </row>
    <row r="9" spans="1:13" ht="17.5" x14ac:dyDescent="0.35">
      <c r="B9" s="25"/>
      <c r="C9" s="64" t="s">
        <v>14</v>
      </c>
      <c r="D9" s="152">
        <v>8.8000000000000007</v>
      </c>
      <c r="E9" s="75">
        <v>11</v>
      </c>
      <c r="F9" s="153">
        <f t="shared" si="0"/>
        <v>0.70399999999999996</v>
      </c>
      <c r="G9" s="154">
        <v>7.47</v>
      </c>
      <c r="H9" s="16">
        <v>2.2999999999999998</v>
      </c>
      <c r="I9" s="154">
        <v>0.14000000000000001</v>
      </c>
      <c r="J9" s="16">
        <v>2</v>
      </c>
      <c r="K9" s="16">
        <v>10.26</v>
      </c>
      <c r="L9" s="21" t="s">
        <v>47</v>
      </c>
      <c r="M9" s="156" t="s">
        <v>80</v>
      </c>
    </row>
    <row r="10" spans="1:13" ht="17.5" x14ac:dyDescent="0.35">
      <c r="B10" s="25"/>
      <c r="C10" s="64" t="s">
        <v>15</v>
      </c>
      <c r="D10" s="152">
        <v>7.5</v>
      </c>
      <c r="E10" s="75">
        <v>2.2999999999999998</v>
      </c>
      <c r="F10" s="153">
        <f t="shared" si="0"/>
        <v>0.1472</v>
      </c>
      <c r="G10" s="154">
        <v>15.84</v>
      </c>
      <c r="H10" s="16">
        <v>2.2000000000000002</v>
      </c>
      <c r="I10" s="154">
        <v>0.11</v>
      </c>
      <c r="J10" s="16">
        <v>3</v>
      </c>
      <c r="K10" s="16">
        <v>12.17</v>
      </c>
      <c r="L10" s="21" t="s">
        <v>46</v>
      </c>
      <c r="M10" s="156" t="s">
        <v>79</v>
      </c>
    </row>
    <row r="11" spans="1:13" ht="17.5" x14ac:dyDescent="0.35">
      <c r="B11" s="25"/>
      <c r="C11" s="64" t="s">
        <v>18</v>
      </c>
      <c r="D11" s="152">
        <v>7.7</v>
      </c>
      <c r="E11" s="75">
        <v>11.6</v>
      </c>
      <c r="F11" s="153">
        <f t="shared" si="0"/>
        <v>0.74239999999999995</v>
      </c>
      <c r="G11" s="154">
        <v>7.5</v>
      </c>
      <c r="H11" s="16">
        <v>2.6</v>
      </c>
      <c r="I11" s="154">
        <v>0.11</v>
      </c>
      <c r="J11" s="16">
        <v>4</v>
      </c>
      <c r="K11" s="16">
        <v>6.8100000000000005</v>
      </c>
      <c r="L11" s="21" t="s">
        <v>45</v>
      </c>
      <c r="M11" s="156" t="s">
        <v>78</v>
      </c>
    </row>
    <row r="12" spans="1:13" ht="17.5" x14ac:dyDescent="0.35">
      <c r="B12" s="25"/>
      <c r="C12" s="64" t="s">
        <v>20</v>
      </c>
      <c r="D12" s="152">
        <v>7.3</v>
      </c>
      <c r="E12" s="75">
        <v>32.700000000000003</v>
      </c>
      <c r="F12" s="153">
        <f t="shared" si="0"/>
        <v>2.0928000000000004</v>
      </c>
      <c r="G12" s="154">
        <v>15.12</v>
      </c>
      <c r="H12" s="16">
        <v>4.8</v>
      </c>
      <c r="I12" s="154">
        <v>0.24</v>
      </c>
      <c r="J12" s="16">
        <v>5</v>
      </c>
      <c r="K12" s="16">
        <v>7.52</v>
      </c>
      <c r="L12" s="21" t="s">
        <v>46</v>
      </c>
      <c r="M12" s="156" t="s">
        <v>79</v>
      </c>
    </row>
    <row r="13" spans="1:13" ht="18" thickBot="1" x14ac:dyDescent="0.4">
      <c r="B13" s="25"/>
      <c r="C13" s="64" t="s">
        <v>22</v>
      </c>
      <c r="D13" s="152">
        <v>6.8</v>
      </c>
      <c r="E13" s="75">
        <v>6.9</v>
      </c>
      <c r="F13" s="153">
        <f t="shared" si="0"/>
        <v>0.44160000000000005</v>
      </c>
      <c r="G13" s="154">
        <v>23.07</v>
      </c>
      <c r="H13" s="16">
        <v>2</v>
      </c>
      <c r="I13" s="154">
        <v>0.1</v>
      </c>
      <c r="J13" s="16">
        <v>3</v>
      </c>
      <c r="K13" s="16">
        <v>3.75</v>
      </c>
      <c r="L13" s="21" t="s">
        <v>46</v>
      </c>
      <c r="M13" s="157" t="s">
        <v>79</v>
      </c>
    </row>
    <row r="14" spans="1:13" ht="15.5" x14ac:dyDescent="0.35">
      <c r="B14" s="25"/>
      <c r="C14" s="158" t="s">
        <v>81</v>
      </c>
      <c r="D14" s="159">
        <f>AVERAGE(D7:D13)</f>
        <v>7.8142857142857149</v>
      </c>
      <c r="E14" s="160">
        <f t="shared" ref="E14:K14" si="1">AVERAGE(E7:E13)</f>
        <v>9.9714285714285733</v>
      </c>
      <c r="F14" s="161">
        <f>AVERAGE(F7:F13)</f>
        <v>0.63817142857142872</v>
      </c>
      <c r="G14" s="162">
        <f t="shared" si="1"/>
        <v>19.104285714285712</v>
      </c>
      <c r="H14" s="163">
        <f t="shared" si="1"/>
        <v>2.6</v>
      </c>
      <c r="I14" s="162">
        <f t="shared" si="1"/>
        <v>0.14571428571428571</v>
      </c>
      <c r="J14" s="163">
        <f t="shared" si="1"/>
        <v>3.1428571428571428</v>
      </c>
      <c r="K14" s="161">
        <f t="shared" si="1"/>
        <v>7.6142857142857139</v>
      </c>
      <c r="L14" s="208"/>
      <c r="M14" s="156"/>
    </row>
    <row r="15" spans="1:13" ht="16" thickBot="1" x14ac:dyDescent="0.4">
      <c r="B15" s="25"/>
      <c r="C15" s="158" t="s">
        <v>82</v>
      </c>
      <c r="D15" s="159">
        <f>_xlfn.STDEV.S(D7:D13)</f>
        <v>0.7470577207252721</v>
      </c>
      <c r="E15" s="159">
        <f t="shared" ref="E15:K15" si="2">_xlfn.STDEV.S(E7:E13)</f>
        <v>10.810753024298581</v>
      </c>
      <c r="F15" s="164">
        <f t="shared" si="2"/>
        <v>0.69188819355510944</v>
      </c>
      <c r="G15" s="164">
        <f t="shared" si="2"/>
        <v>10.648807221379085</v>
      </c>
      <c r="H15" s="159">
        <f t="shared" si="2"/>
        <v>0.98826447202490675</v>
      </c>
      <c r="I15" s="164">
        <f t="shared" si="2"/>
        <v>4.8599431703516494E-2</v>
      </c>
      <c r="J15" s="159">
        <f t="shared" si="2"/>
        <v>1.0690449676496978</v>
      </c>
      <c r="K15" s="164">
        <f t="shared" si="2"/>
        <v>3.0537455533757072</v>
      </c>
      <c r="L15" s="209"/>
      <c r="M15" s="156"/>
    </row>
    <row r="16" spans="1:13" ht="17.5" x14ac:dyDescent="0.35">
      <c r="B16" s="25"/>
      <c r="C16" s="64" t="s">
        <v>8</v>
      </c>
      <c r="D16" s="152">
        <v>8.4</v>
      </c>
      <c r="E16" s="75">
        <v>14.3</v>
      </c>
      <c r="F16" s="153">
        <f t="shared" si="0"/>
        <v>0.91520000000000001</v>
      </c>
      <c r="G16" s="154">
        <v>28.45</v>
      </c>
      <c r="H16" s="16">
        <v>2.9</v>
      </c>
      <c r="I16" s="154">
        <v>0.14000000000000001</v>
      </c>
      <c r="J16" s="16">
        <v>4</v>
      </c>
      <c r="K16" s="16">
        <v>7.47</v>
      </c>
      <c r="L16" s="21" t="s">
        <v>48</v>
      </c>
      <c r="M16" s="155" t="s">
        <v>83</v>
      </c>
    </row>
    <row r="17" spans="2:19" ht="17.5" x14ac:dyDescent="0.35">
      <c r="B17" s="25"/>
      <c r="C17" s="64" t="s">
        <v>10</v>
      </c>
      <c r="D17" s="152">
        <v>6.5</v>
      </c>
      <c r="E17" s="75">
        <v>4.8</v>
      </c>
      <c r="F17" s="153">
        <f t="shared" si="0"/>
        <v>0.30719999999999997</v>
      </c>
      <c r="G17" s="154">
        <v>25.64</v>
      </c>
      <c r="H17" s="16">
        <v>2.4</v>
      </c>
      <c r="I17" s="154">
        <v>0.12</v>
      </c>
      <c r="J17" s="16">
        <v>2</v>
      </c>
      <c r="K17" s="16">
        <v>6.63</v>
      </c>
      <c r="L17" s="21" t="s">
        <v>45</v>
      </c>
      <c r="M17" s="156" t="s">
        <v>78</v>
      </c>
    </row>
    <row r="18" spans="2:19" ht="17.5" x14ac:dyDescent="0.35">
      <c r="B18" s="25"/>
      <c r="C18" s="64" t="s">
        <v>16</v>
      </c>
      <c r="D18" s="152">
        <v>6.6</v>
      </c>
      <c r="E18" s="75">
        <v>6.5</v>
      </c>
      <c r="F18" s="153">
        <f t="shared" si="0"/>
        <v>0.41600000000000004</v>
      </c>
      <c r="G18" s="154">
        <v>19.84</v>
      </c>
      <c r="H18" s="16">
        <v>2.7</v>
      </c>
      <c r="I18" s="154">
        <v>0.11</v>
      </c>
      <c r="J18" s="16">
        <v>4</v>
      </c>
      <c r="K18" s="16">
        <v>9.17</v>
      </c>
      <c r="L18" s="21" t="s">
        <v>46</v>
      </c>
      <c r="M18" s="156" t="s">
        <v>79</v>
      </c>
    </row>
    <row r="19" spans="2:19" ht="17.5" x14ac:dyDescent="0.35">
      <c r="B19" s="25"/>
      <c r="C19" s="64" t="s">
        <v>17</v>
      </c>
      <c r="D19" s="152">
        <v>7.8</v>
      </c>
      <c r="E19" s="75">
        <v>17.5</v>
      </c>
      <c r="F19" s="153">
        <f t="shared" si="0"/>
        <v>1.1200000000000001</v>
      </c>
      <c r="G19" s="154">
        <v>33.700000000000003</v>
      </c>
      <c r="H19" s="16">
        <v>2.4</v>
      </c>
      <c r="I19" s="154">
        <v>0.12</v>
      </c>
      <c r="J19" s="16">
        <v>3</v>
      </c>
      <c r="K19" s="16">
        <v>13.39</v>
      </c>
      <c r="L19" s="21" t="s">
        <v>47</v>
      </c>
      <c r="M19" s="156" t="s">
        <v>80</v>
      </c>
    </row>
    <row r="20" spans="2:19" ht="15.75" customHeight="1" x14ac:dyDescent="0.35">
      <c r="B20" s="25"/>
      <c r="C20" s="64" t="s">
        <v>19</v>
      </c>
      <c r="D20" s="152">
        <v>7.9</v>
      </c>
      <c r="E20" s="75">
        <v>7.9</v>
      </c>
      <c r="F20" s="153">
        <f t="shared" si="0"/>
        <v>0.50560000000000005</v>
      </c>
      <c r="G20" s="154">
        <v>52.32</v>
      </c>
      <c r="H20" s="16">
        <v>2.8</v>
      </c>
      <c r="I20" s="154">
        <v>0.1</v>
      </c>
      <c r="J20" s="16">
        <v>2</v>
      </c>
      <c r="K20" s="17">
        <v>7.7</v>
      </c>
      <c r="L20" s="21" t="s">
        <v>46</v>
      </c>
      <c r="M20" s="156" t="s">
        <v>79</v>
      </c>
    </row>
    <row r="21" spans="2:19" ht="15.75" customHeight="1" x14ac:dyDescent="0.35">
      <c r="B21" s="25"/>
      <c r="C21" s="64" t="s">
        <v>21</v>
      </c>
      <c r="D21" s="152">
        <v>6.6</v>
      </c>
      <c r="E21" s="75">
        <v>10</v>
      </c>
      <c r="F21" s="153">
        <f t="shared" si="0"/>
        <v>0.64</v>
      </c>
      <c r="G21" s="154">
        <v>81.03</v>
      </c>
      <c r="H21" s="16">
        <v>3</v>
      </c>
      <c r="I21" s="154">
        <v>0.14000000000000001</v>
      </c>
      <c r="J21" s="16">
        <v>3</v>
      </c>
      <c r="K21" s="16">
        <v>8.42</v>
      </c>
      <c r="L21" s="21" t="s">
        <v>47</v>
      </c>
      <c r="M21" s="156" t="s">
        <v>80</v>
      </c>
    </row>
    <row r="22" spans="2:19" ht="17.5" x14ac:dyDescent="0.35">
      <c r="B22" s="25"/>
      <c r="C22" s="64" t="s">
        <v>30</v>
      </c>
      <c r="D22" s="152">
        <v>6.5</v>
      </c>
      <c r="E22" s="75">
        <v>24.2</v>
      </c>
      <c r="F22" s="153">
        <f t="shared" si="0"/>
        <v>1.5488</v>
      </c>
      <c r="G22" s="154">
        <v>31.14</v>
      </c>
      <c r="H22" s="16">
        <v>2.2000000000000002</v>
      </c>
      <c r="I22" s="154">
        <v>0.11</v>
      </c>
      <c r="J22" s="16">
        <v>2</v>
      </c>
      <c r="K22" s="16">
        <v>7.91</v>
      </c>
      <c r="L22" s="21" t="s">
        <v>45</v>
      </c>
      <c r="M22" s="156" t="s">
        <v>78</v>
      </c>
    </row>
    <row r="23" spans="2:19" ht="15.75" customHeight="1" thickBot="1" x14ac:dyDescent="0.4">
      <c r="B23" s="25"/>
      <c r="C23" s="64" t="s">
        <v>32</v>
      </c>
      <c r="D23" s="152">
        <v>8.1</v>
      </c>
      <c r="E23" s="75">
        <v>6.7</v>
      </c>
      <c r="F23" s="153">
        <f t="shared" si="0"/>
        <v>0.42880000000000001</v>
      </c>
      <c r="G23" s="165">
        <v>22.4</v>
      </c>
      <c r="H23" s="16">
        <v>2.8</v>
      </c>
      <c r="I23" s="154">
        <v>0.14000000000000001</v>
      </c>
      <c r="J23" s="16">
        <v>4</v>
      </c>
      <c r="K23" s="16">
        <v>15.21</v>
      </c>
      <c r="L23" s="21" t="s">
        <v>46</v>
      </c>
      <c r="M23" s="157" t="s">
        <v>79</v>
      </c>
    </row>
    <row r="24" spans="2:19" ht="15.75" customHeight="1" x14ac:dyDescent="0.35">
      <c r="B24" s="25"/>
      <c r="C24" s="158" t="s">
        <v>81</v>
      </c>
      <c r="D24" s="159">
        <f>AVERAGE(D16:D23)</f>
        <v>7.3000000000000007</v>
      </c>
      <c r="E24" s="166">
        <f>AVERAGE(E16:E23)</f>
        <v>11.487500000000001</v>
      </c>
      <c r="F24" s="164">
        <f>AVERAGE(F16:F23)</f>
        <v>0.73519999999999996</v>
      </c>
      <c r="G24" s="167">
        <f t="shared" ref="G24:K24" si="3">AVERAGE(G16:G23)</f>
        <v>36.814999999999998</v>
      </c>
      <c r="H24" s="159">
        <f t="shared" si="3"/>
        <v>2.65</v>
      </c>
      <c r="I24" s="167">
        <f t="shared" si="3"/>
        <v>0.1225</v>
      </c>
      <c r="J24" s="159">
        <f t="shared" si="3"/>
        <v>3</v>
      </c>
      <c r="K24" s="164">
        <f t="shared" si="3"/>
        <v>9.4875000000000007</v>
      </c>
      <c r="L24" s="208"/>
      <c r="M24" s="156"/>
    </row>
    <row r="25" spans="2:19" ht="15" customHeight="1" x14ac:dyDescent="0.35">
      <c r="B25" s="28"/>
      <c r="C25" s="158" t="s">
        <v>82</v>
      </c>
      <c r="D25" s="159">
        <f>_xlfn.STDEV.S(D16:D23)</f>
        <v>0.82114902075427332</v>
      </c>
      <c r="E25" s="159">
        <f t="shared" ref="E25:K25" si="4">_xlfn.STDEV.S(E16:E23)</f>
        <v>6.6897442829624341</v>
      </c>
      <c r="F25" s="164">
        <f t="shared" si="4"/>
        <v>0.42814363410959583</v>
      </c>
      <c r="G25" s="164">
        <f t="shared" si="4"/>
        <v>20.452302699556498</v>
      </c>
      <c r="H25" s="159">
        <f t="shared" si="4"/>
        <v>0.28284271247461895</v>
      </c>
      <c r="I25" s="164">
        <f t="shared" si="4"/>
        <v>1.5811388300842028E-2</v>
      </c>
      <c r="J25" s="159">
        <f t="shared" si="4"/>
        <v>0.92582009977255142</v>
      </c>
      <c r="K25" s="164">
        <f t="shared" si="4"/>
        <v>3.0969143629471811</v>
      </c>
      <c r="L25" s="209"/>
      <c r="M25" s="156"/>
    </row>
    <row r="26" spans="2:19" ht="15" customHeight="1" x14ac:dyDescent="0.35">
      <c r="C26" s="64" t="s">
        <v>9</v>
      </c>
      <c r="D26" s="152">
        <v>5.0999999999999996</v>
      </c>
      <c r="E26" s="75">
        <v>13.6</v>
      </c>
      <c r="F26" s="153">
        <f t="shared" si="0"/>
        <v>0.87039999999999995</v>
      </c>
      <c r="G26" s="154">
        <v>33.619999999999997</v>
      </c>
      <c r="H26" s="16">
        <v>2</v>
      </c>
      <c r="I26" s="154">
        <v>0.1</v>
      </c>
      <c r="J26" s="16">
        <v>4</v>
      </c>
      <c r="K26" s="16">
        <v>11.01</v>
      </c>
      <c r="L26" s="21" t="s">
        <v>45</v>
      </c>
      <c r="M26" s="156" t="s">
        <v>78</v>
      </c>
    </row>
    <row r="27" spans="2:19" ht="15.75" customHeight="1" thickBot="1" x14ac:dyDescent="0.4">
      <c r="B27" s="3"/>
      <c r="C27" s="64" t="s">
        <v>11</v>
      </c>
      <c r="D27" s="152">
        <v>6.6</v>
      </c>
      <c r="E27" s="75">
        <v>20.2</v>
      </c>
      <c r="F27" s="153">
        <f t="shared" si="0"/>
        <v>1.2927999999999999</v>
      </c>
      <c r="G27" s="154">
        <v>41.07</v>
      </c>
      <c r="H27" s="16">
        <v>2.2000000000000002</v>
      </c>
      <c r="I27" s="154">
        <v>0.11</v>
      </c>
      <c r="J27" s="16">
        <v>2</v>
      </c>
      <c r="K27" s="16">
        <v>6.29</v>
      </c>
      <c r="L27" s="21" t="s">
        <v>45</v>
      </c>
      <c r="M27" s="156" t="s">
        <v>78</v>
      </c>
    </row>
    <row r="28" spans="2:19" ht="15.75" customHeight="1" thickBot="1" x14ac:dyDescent="0.4">
      <c r="B28" s="3"/>
      <c r="C28" s="64" t="s">
        <v>12</v>
      </c>
      <c r="D28" s="152">
        <v>6.5</v>
      </c>
      <c r="E28" s="75">
        <v>5.2</v>
      </c>
      <c r="F28" s="153">
        <f t="shared" si="0"/>
        <v>0.33280000000000004</v>
      </c>
      <c r="G28" s="154">
        <v>29.01</v>
      </c>
      <c r="H28" s="16">
        <v>2.6</v>
      </c>
      <c r="I28" s="154">
        <v>0.13</v>
      </c>
      <c r="J28" s="16">
        <v>2</v>
      </c>
      <c r="K28" s="16">
        <v>4.3</v>
      </c>
      <c r="L28" s="21" t="s">
        <v>45</v>
      </c>
      <c r="M28" s="157" t="s">
        <v>78</v>
      </c>
      <c r="Q28" s="20" t="s">
        <v>44</v>
      </c>
      <c r="R28" s="12" t="s">
        <v>23</v>
      </c>
      <c r="S28" s="12" t="s">
        <v>24</v>
      </c>
    </row>
    <row r="29" spans="2:19" ht="15.75" customHeight="1" x14ac:dyDescent="0.35">
      <c r="B29" s="3"/>
      <c r="C29" s="158" t="s">
        <v>81</v>
      </c>
      <c r="D29" s="168">
        <f>AVERAGE(D26:D28)</f>
        <v>6.0666666666666664</v>
      </c>
      <c r="E29" s="169">
        <f t="shared" ref="E29:K29" si="5">AVERAGE(E26:E28)</f>
        <v>13</v>
      </c>
      <c r="F29" s="170">
        <f t="shared" si="5"/>
        <v>0.83199999999999996</v>
      </c>
      <c r="G29" s="171">
        <f t="shared" si="5"/>
        <v>34.56666666666667</v>
      </c>
      <c r="H29" s="168">
        <f t="shared" si="5"/>
        <v>2.2666666666666671</v>
      </c>
      <c r="I29" s="171">
        <f t="shared" si="5"/>
        <v>0.11333333333333334</v>
      </c>
      <c r="J29" s="168">
        <f t="shared" si="5"/>
        <v>2.6666666666666665</v>
      </c>
      <c r="K29" s="170">
        <f t="shared" si="5"/>
        <v>7.2</v>
      </c>
      <c r="L29" s="208"/>
      <c r="P29" s="13" t="s">
        <v>7</v>
      </c>
      <c r="Q29" s="48" t="s">
        <v>45</v>
      </c>
      <c r="R29" s="13">
        <v>7.8</v>
      </c>
      <c r="S29" s="13">
        <v>4.3</v>
      </c>
    </row>
    <row r="30" spans="2:19" ht="15.75" customHeight="1" thickBot="1" x14ac:dyDescent="0.4">
      <c r="B30" s="3"/>
      <c r="C30" s="172" t="s">
        <v>82</v>
      </c>
      <c r="D30" s="173">
        <f>_xlfn.STDEV.P(D26:D28)</f>
        <v>0.6847546194724734</v>
      </c>
      <c r="E30" s="173">
        <f t="shared" ref="E30:K30" si="6">_xlfn.STDEV.P(E26:E28)</f>
        <v>6.1384037012891213</v>
      </c>
      <c r="F30" s="174">
        <f t="shared" si="6"/>
        <v>0.39285783688250375</v>
      </c>
      <c r="G30" s="174">
        <f t="shared" si="6"/>
        <v>4.9687713661315476</v>
      </c>
      <c r="H30" s="173">
        <f t="shared" si="6"/>
        <v>0.24944382578492835</v>
      </c>
      <c r="I30" s="174">
        <f t="shared" si="6"/>
        <v>1.2472191289246464E-2</v>
      </c>
      <c r="J30" s="173">
        <f t="shared" si="6"/>
        <v>0.94280904158206336</v>
      </c>
      <c r="K30" s="175">
        <f t="shared" si="6"/>
        <v>2.8139059448863346</v>
      </c>
      <c r="L30" s="210"/>
      <c r="P30" s="13" t="s">
        <v>13</v>
      </c>
      <c r="Q30" s="48" t="s">
        <v>46</v>
      </c>
      <c r="R30" s="13">
        <v>8.8000000000000007</v>
      </c>
      <c r="S30" s="13">
        <v>1</v>
      </c>
    </row>
    <row r="31" spans="2:19" ht="15.75" customHeight="1" x14ac:dyDescent="0.35">
      <c r="B31" s="3"/>
      <c r="C31" s="3"/>
      <c r="G31" s="3"/>
      <c r="H31" s="3"/>
      <c r="I31" s="3"/>
      <c r="J31" s="3"/>
      <c r="P31" s="13" t="s">
        <v>14</v>
      </c>
      <c r="Q31" s="48" t="s">
        <v>47</v>
      </c>
      <c r="R31" s="13">
        <v>8.8000000000000007</v>
      </c>
      <c r="S31" s="13">
        <v>11</v>
      </c>
    </row>
    <row r="32" spans="2:19" ht="15.75" customHeight="1" x14ac:dyDescent="0.35">
      <c r="B32" s="3"/>
      <c r="C32" s="3"/>
      <c r="G32" s="3"/>
      <c r="H32" s="3"/>
      <c r="I32" s="3"/>
      <c r="J32" s="3"/>
      <c r="P32" s="13" t="s">
        <v>15</v>
      </c>
      <c r="Q32" s="48" t="s">
        <v>46</v>
      </c>
      <c r="R32" s="13">
        <v>7.5</v>
      </c>
      <c r="S32" s="13">
        <v>2.2999999999999998</v>
      </c>
    </row>
    <row r="33" spans="2:19" ht="15.75" customHeight="1" x14ac:dyDescent="0.35">
      <c r="B33" s="22"/>
      <c r="C33" s="22"/>
      <c r="G33" s="3"/>
      <c r="H33" s="3"/>
      <c r="I33" s="3"/>
      <c r="J33" s="3"/>
      <c r="P33" s="13" t="s">
        <v>18</v>
      </c>
      <c r="Q33" s="48" t="s">
        <v>45</v>
      </c>
      <c r="R33" s="13">
        <v>7.7</v>
      </c>
      <c r="S33" s="13">
        <v>11.6</v>
      </c>
    </row>
    <row r="34" spans="2:19" ht="15.75" customHeight="1" x14ac:dyDescent="0.35">
      <c r="B34" s="22"/>
      <c r="C34" s="23"/>
      <c r="G34" s="3"/>
      <c r="H34" s="3"/>
      <c r="I34" s="3"/>
      <c r="J34" s="3"/>
      <c r="P34" s="13" t="s">
        <v>20</v>
      </c>
      <c r="Q34" s="48" t="s">
        <v>46</v>
      </c>
      <c r="R34" s="13">
        <v>7.3</v>
      </c>
      <c r="S34" s="13">
        <v>32.700000000000003</v>
      </c>
    </row>
    <row r="35" spans="2:19" ht="15.75" customHeight="1" x14ac:dyDescent="0.35">
      <c r="B35" s="22"/>
      <c r="C35" s="23"/>
      <c r="G35" s="3"/>
      <c r="H35" s="3"/>
      <c r="I35" s="3"/>
      <c r="J35" s="3"/>
      <c r="P35" s="13" t="s">
        <v>22</v>
      </c>
      <c r="Q35" s="48" t="s">
        <v>46</v>
      </c>
      <c r="R35" s="13">
        <v>6.8</v>
      </c>
      <c r="S35" s="13">
        <v>6.9</v>
      </c>
    </row>
    <row r="36" spans="2:19" ht="15.75" customHeight="1" x14ac:dyDescent="0.35">
      <c r="B36" s="22"/>
      <c r="C36" s="23"/>
      <c r="G36" s="3"/>
      <c r="H36" s="3"/>
      <c r="I36" s="3"/>
      <c r="J36" s="3"/>
      <c r="P36" s="13" t="s">
        <v>8</v>
      </c>
      <c r="Q36" s="48" t="s">
        <v>48</v>
      </c>
      <c r="R36" s="13">
        <v>8.4</v>
      </c>
      <c r="S36" s="13">
        <v>14.3</v>
      </c>
    </row>
    <row r="37" spans="2:19" ht="15.75" customHeight="1" x14ac:dyDescent="0.35">
      <c r="B37" s="22"/>
      <c r="C37" s="23"/>
      <c r="G37" s="3"/>
      <c r="H37" s="3"/>
      <c r="I37" s="3"/>
      <c r="J37" s="3"/>
      <c r="P37" s="13" t="s">
        <v>10</v>
      </c>
      <c r="Q37" s="48" t="s">
        <v>45</v>
      </c>
      <c r="R37" s="13">
        <v>6.5</v>
      </c>
      <c r="S37" s="13">
        <v>4.8</v>
      </c>
    </row>
    <row r="38" spans="2:19" ht="15.75" customHeight="1" x14ac:dyDescent="0.35">
      <c r="B38" s="22"/>
      <c r="C38" s="23"/>
      <c r="G38" s="3"/>
      <c r="H38" s="3"/>
      <c r="I38" s="3"/>
      <c r="J38" s="3"/>
      <c r="P38" s="13" t="s">
        <v>16</v>
      </c>
      <c r="Q38" s="48" t="s">
        <v>46</v>
      </c>
      <c r="R38" s="13">
        <v>6.6</v>
      </c>
      <c r="S38" s="13">
        <v>6.5</v>
      </c>
    </row>
    <row r="39" spans="2:19" ht="15.75" customHeight="1" x14ac:dyDescent="0.35">
      <c r="B39" s="22"/>
      <c r="C39" s="23"/>
      <c r="G39" s="3"/>
      <c r="H39" s="3"/>
      <c r="I39" s="3"/>
      <c r="J39" s="3"/>
      <c r="P39" s="13" t="s">
        <v>17</v>
      </c>
      <c r="Q39" s="48" t="s">
        <v>47</v>
      </c>
      <c r="R39" s="13">
        <v>7.8</v>
      </c>
      <c r="S39" s="13">
        <v>17.5</v>
      </c>
    </row>
    <row r="40" spans="2:19" ht="15.75" customHeight="1" x14ac:dyDescent="0.35">
      <c r="B40" s="22"/>
      <c r="C40" s="23"/>
      <c r="G40" s="3"/>
      <c r="H40" s="3"/>
      <c r="I40" s="3"/>
      <c r="J40" s="3"/>
      <c r="P40" s="13" t="s">
        <v>19</v>
      </c>
      <c r="Q40" s="48" t="s">
        <v>46</v>
      </c>
      <c r="R40" s="13">
        <v>7.9</v>
      </c>
      <c r="S40" s="13">
        <v>7.9</v>
      </c>
    </row>
    <row r="41" spans="2:19" ht="15.75" customHeight="1" x14ac:dyDescent="0.35">
      <c r="B41" s="22"/>
      <c r="C41" s="23"/>
      <c r="G41" s="3"/>
      <c r="H41" s="3"/>
      <c r="I41" s="3"/>
      <c r="J41" s="3"/>
      <c r="P41" s="13" t="s">
        <v>21</v>
      </c>
      <c r="Q41" s="48" t="s">
        <v>47</v>
      </c>
      <c r="R41" s="13">
        <v>6.6</v>
      </c>
      <c r="S41" s="13">
        <v>10</v>
      </c>
    </row>
    <row r="42" spans="2:19" ht="15.75" customHeight="1" x14ac:dyDescent="0.35">
      <c r="B42" s="22"/>
      <c r="C42" s="23"/>
      <c r="G42" s="3"/>
      <c r="H42" s="3"/>
      <c r="I42" s="3"/>
      <c r="J42" s="3"/>
      <c r="P42" s="13" t="s">
        <v>30</v>
      </c>
      <c r="Q42" s="48" t="s">
        <v>45</v>
      </c>
      <c r="R42" s="13">
        <v>6.5</v>
      </c>
      <c r="S42" s="13">
        <v>24.2</v>
      </c>
    </row>
    <row r="43" spans="2:19" ht="15.75" customHeight="1" x14ac:dyDescent="0.35">
      <c r="B43" s="22"/>
      <c r="C43" s="23"/>
      <c r="G43" s="3"/>
      <c r="H43" s="3"/>
      <c r="I43" s="3"/>
      <c r="J43" s="3"/>
      <c r="P43" s="13" t="s">
        <v>32</v>
      </c>
      <c r="Q43" s="48" t="s">
        <v>46</v>
      </c>
      <c r="R43" s="13">
        <v>8.1</v>
      </c>
      <c r="S43" s="13">
        <v>6.7</v>
      </c>
    </row>
    <row r="44" spans="2:19" ht="15.75" customHeight="1" x14ac:dyDescent="0.35">
      <c r="B44" s="22"/>
      <c r="C44" s="23"/>
      <c r="G44" s="3"/>
      <c r="H44" s="3"/>
      <c r="I44" s="3"/>
      <c r="J44" s="3"/>
      <c r="P44" s="14" t="s">
        <v>9</v>
      </c>
      <c r="Q44" s="48" t="s">
        <v>45</v>
      </c>
      <c r="R44" s="14">
        <v>5.0999999999999996</v>
      </c>
      <c r="S44" s="14">
        <v>13.6</v>
      </c>
    </row>
    <row r="45" spans="2:19" ht="15.75" customHeight="1" x14ac:dyDescent="0.35">
      <c r="B45" s="22"/>
      <c r="C45" s="23"/>
      <c r="G45" s="3"/>
      <c r="H45" s="3"/>
      <c r="I45" s="3"/>
      <c r="J45" s="3"/>
      <c r="P45" s="13" t="s">
        <v>11</v>
      </c>
      <c r="Q45" s="48" t="s">
        <v>45</v>
      </c>
      <c r="R45" s="13">
        <v>6.6</v>
      </c>
      <c r="S45" s="13">
        <v>20.2</v>
      </c>
    </row>
    <row r="46" spans="2:19" ht="15.75" customHeight="1" thickBot="1" x14ac:dyDescent="0.4">
      <c r="B46" s="22"/>
      <c r="C46" s="23"/>
      <c r="G46" s="3"/>
      <c r="H46" s="3"/>
      <c r="I46" s="3"/>
      <c r="J46" s="3"/>
      <c r="P46" s="15" t="s">
        <v>12</v>
      </c>
      <c r="Q46" s="49" t="s">
        <v>45</v>
      </c>
      <c r="R46" s="15">
        <v>6.5</v>
      </c>
      <c r="S46" s="15">
        <v>5.2</v>
      </c>
    </row>
    <row r="47" spans="2:19" ht="15.75" customHeight="1" x14ac:dyDescent="0.35">
      <c r="B47" s="22"/>
      <c r="C47" s="23"/>
      <c r="D47" s="23"/>
      <c r="E47" s="23"/>
      <c r="F47" s="3"/>
      <c r="G47" s="3"/>
      <c r="H47" s="3"/>
      <c r="I47" s="3"/>
      <c r="J47" s="3"/>
    </row>
    <row r="48" spans="2:19" ht="15.75" customHeight="1" x14ac:dyDescent="0.35">
      <c r="B48" s="22"/>
      <c r="C48" s="23"/>
      <c r="D48" s="23"/>
      <c r="E48" s="23"/>
      <c r="F48" s="3"/>
      <c r="G48" s="3"/>
      <c r="H48" s="3"/>
      <c r="I48" s="3"/>
      <c r="J48" s="3"/>
    </row>
    <row r="49" spans="2:20" ht="15.75" customHeight="1" x14ac:dyDescent="0.35">
      <c r="B49" s="22"/>
      <c r="C49" s="23"/>
      <c r="D49" s="23"/>
      <c r="E49" s="23"/>
      <c r="F49" s="3"/>
      <c r="G49" s="3"/>
      <c r="H49" s="3"/>
      <c r="I49" s="3"/>
      <c r="J49" s="3"/>
    </row>
    <row r="50" spans="2:20" ht="15.75" customHeight="1" x14ac:dyDescent="0.35">
      <c r="B50" s="22"/>
      <c r="C50" s="23"/>
      <c r="D50" s="23"/>
      <c r="E50" s="23"/>
      <c r="F50" s="3"/>
      <c r="G50" s="3"/>
      <c r="H50" s="3"/>
      <c r="I50" s="3"/>
      <c r="J50" s="3"/>
    </row>
    <row r="51" spans="2:20" ht="15.75" customHeight="1" x14ac:dyDescent="0.35">
      <c r="B51" s="22"/>
      <c r="C51" s="23"/>
      <c r="D51" s="23"/>
      <c r="E51" s="23"/>
      <c r="F51" s="3"/>
      <c r="G51" s="3"/>
      <c r="H51" s="3"/>
      <c r="I51" s="3"/>
      <c r="J51" s="3"/>
    </row>
    <row r="52" spans="2:20" ht="15.75" customHeight="1" thickBot="1" x14ac:dyDescent="0.4">
      <c r="B52" s="22"/>
      <c r="C52" s="23"/>
      <c r="D52" s="23"/>
      <c r="E52" s="23"/>
      <c r="F52" s="3"/>
      <c r="G52" s="3"/>
      <c r="H52" s="3"/>
      <c r="I52" s="3"/>
      <c r="J52" s="3"/>
    </row>
    <row r="53" spans="2:20" ht="15.75" customHeight="1" x14ac:dyDescent="0.35">
      <c r="B53" s="22"/>
      <c r="C53" s="23"/>
      <c r="D53" s="23"/>
      <c r="E53" s="22"/>
      <c r="F53" s="3"/>
      <c r="G53" s="3"/>
      <c r="H53" s="3"/>
      <c r="I53" s="3"/>
      <c r="J53" s="3"/>
      <c r="Q53" s="20" t="s">
        <v>44</v>
      </c>
      <c r="R53" s="12" t="s">
        <v>3</v>
      </c>
      <c r="S53" s="12" t="s">
        <v>43</v>
      </c>
      <c r="T53" s="12" t="s">
        <v>5</v>
      </c>
    </row>
    <row r="54" spans="2:20" ht="15.75" customHeight="1" x14ac:dyDescent="0.35">
      <c r="B54" s="22"/>
      <c r="C54" s="22"/>
      <c r="D54" s="22"/>
      <c r="E54" s="22"/>
      <c r="F54" s="3"/>
      <c r="G54" s="3"/>
      <c r="H54" s="3"/>
      <c r="I54" s="3"/>
      <c r="J54" s="3"/>
      <c r="P54" s="13" t="s">
        <v>7</v>
      </c>
      <c r="Q54" s="48" t="s">
        <v>45</v>
      </c>
      <c r="R54" s="16">
        <v>2.2000000000000002</v>
      </c>
      <c r="S54" s="16">
        <v>0.15</v>
      </c>
      <c r="T54" s="16">
        <v>2</v>
      </c>
    </row>
    <row r="55" spans="2:20" ht="15.75" customHeight="1" x14ac:dyDescent="0.35">
      <c r="B55" s="22"/>
      <c r="C55" s="22"/>
      <c r="D55" s="22"/>
      <c r="E55" s="22"/>
      <c r="F55" s="3"/>
      <c r="G55" s="3"/>
      <c r="H55" s="3"/>
      <c r="I55" s="3"/>
      <c r="J55" s="3"/>
      <c r="P55" s="13" t="s">
        <v>13</v>
      </c>
      <c r="Q55" s="48" t="s">
        <v>46</v>
      </c>
      <c r="R55" s="16">
        <v>2.1</v>
      </c>
      <c r="S55" s="16">
        <v>0.17</v>
      </c>
      <c r="T55" s="16">
        <v>3</v>
      </c>
    </row>
    <row r="56" spans="2:20" ht="15.75" customHeight="1" x14ac:dyDescent="0.35">
      <c r="B56" s="22"/>
      <c r="C56" s="22"/>
      <c r="D56" s="22"/>
      <c r="E56" s="22"/>
      <c r="F56" s="3"/>
      <c r="G56" s="3"/>
      <c r="H56" s="3"/>
      <c r="I56" s="3"/>
      <c r="J56" s="3"/>
      <c r="P56" s="13" t="s">
        <v>14</v>
      </c>
      <c r="Q56" s="48" t="s">
        <v>47</v>
      </c>
      <c r="R56" s="16">
        <v>2.2999999999999998</v>
      </c>
      <c r="S56" s="16">
        <v>0.14000000000000001</v>
      </c>
      <c r="T56" s="16">
        <v>2</v>
      </c>
    </row>
    <row r="57" spans="2:20" ht="15.75" customHeight="1" x14ac:dyDescent="0.35">
      <c r="B57" s="23"/>
      <c r="C57" s="23"/>
      <c r="D57" s="23"/>
      <c r="E57" s="22"/>
      <c r="F57" s="3"/>
      <c r="G57" s="3"/>
      <c r="H57" s="3"/>
      <c r="I57" s="3"/>
      <c r="J57" s="3"/>
      <c r="P57" s="13" t="s">
        <v>15</v>
      </c>
      <c r="Q57" s="48" t="s">
        <v>46</v>
      </c>
      <c r="R57" s="16">
        <v>2.2000000000000002</v>
      </c>
      <c r="S57" s="16">
        <v>0.11</v>
      </c>
      <c r="T57" s="16">
        <v>3</v>
      </c>
    </row>
    <row r="58" spans="2:20" ht="15.75" customHeight="1" x14ac:dyDescent="0.35">
      <c r="B58" s="23"/>
      <c r="C58" s="23"/>
      <c r="D58" s="24"/>
      <c r="E58" s="22"/>
      <c r="F58" s="3"/>
      <c r="G58" s="3"/>
      <c r="H58" s="3"/>
      <c r="I58" s="3"/>
      <c r="J58" s="3"/>
      <c r="P58" s="13" t="s">
        <v>18</v>
      </c>
      <c r="Q58" s="48" t="s">
        <v>45</v>
      </c>
      <c r="R58" s="16">
        <v>2.6</v>
      </c>
      <c r="S58" s="16">
        <v>0.11</v>
      </c>
      <c r="T58" s="16">
        <v>4</v>
      </c>
    </row>
    <row r="59" spans="2:20" ht="15.75" customHeight="1" x14ac:dyDescent="0.35">
      <c r="B59" s="23"/>
      <c r="C59" s="23"/>
      <c r="D59" s="24"/>
      <c r="E59" s="22"/>
      <c r="F59" s="3"/>
      <c r="G59" s="3"/>
      <c r="H59" s="3"/>
      <c r="I59" s="3"/>
      <c r="J59" s="3"/>
      <c r="P59" s="13" t="s">
        <v>20</v>
      </c>
      <c r="Q59" s="48" t="s">
        <v>46</v>
      </c>
      <c r="R59" s="16">
        <v>4.8</v>
      </c>
      <c r="S59" s="16">
        <v>0.24</v>
      </c>
      <c r="T59" s="16">
        <v>5</v>
      </c>
    </row>
    <row r="60" spans="2:20" ht="15.75" customHeight="1" x14ac:dyDescent="0.35">
      <c r="B60" s="23"/>
      <c r="C60" s="23"/>
      <c r="D60" s="24"/>
      <c r="E60" s="22"/>
      <c r="F60" s="3"/>
      <c r="G60" s="3"/>
      <c r="H60" s="3"/>
      <c r="I60" s="3"/>
      <c r="J60" s="3"/>
      <c r="P60" s="13" t="s">
        <v>22</v>
      </c>
      <c r="Q60" s="48" t="s">
        <v>46</v>
      </c>
      <c r="R60" s="16">
        <v>2</v>
      </c>
      <c r="S60" s="16">
        <v>0.1</v>
      </c>
      <c r="T60" s="16">
        <v>3</v>
      </c>
    </row>
    <row r="61" spans="2:20" ht="15.75" customHeight="1" x14ac:dyDescent="0.35">
      <c r="B61" s="23"/>
      <c r="C61" s="23"/>
      <c r="D61" s="24"/>
      <c r="E61" s="22"/>
      <c r="F61" s="3"/>
      <c r="G61" s="3"/>
      <c r="H61" s="3"/>
      <c r="I61" s="3"/>
      <c r="J61" s="3"/>
      <c r="P61" s="13" t="s">
        <v>8</v>
      </c>
      <c r="Q61" s="48" t="s">
        <v>48</v>
      </c>
      <c r="R61" s="16">
        <v>2.9</v>
      </c>
      <c r="S61" s="16">
        <v>0.14000000000000001</v>
      </c>
      <c r="T61" s="16">
        <v>4</v>
      </c>
    </row>
    <row r="62" spans="2:20" ht="15.75" customHeight="1" x14ac:dyDescent="0.35">
      <c r="B62" s="23"/>
      <c r="C62" s="23"/>
      <c r="D62" s="24"/>
      <c r="E62" s="22"/>
      <c r="F62" s="3"/>
      <c r="G62" s="3"/>
      <c r="H62" s="3"/>
      <c r="I62" s="3"/>
      <c r="J62" s="3"/>
      <c r="P62" s="13" t="s">
        <v>10</v>
      </c>
      <c r="Q62" s="48" t="s">
        <v>45</v>
      </c>
      <c r="R62" s="16">
        <v>2.4</v>
      </c>
      <c r="S62" s="16">
        <v>0.12</v>
      </c>
      <c r="T62" s="16">
        <v>2</v>
      </c>
    </row>
    <row r="63" spans="2:20" ht="15.75" customHeight="1" x14ac:dyDescent="0.35">
      <c r="B63" s="23"/>
      <c r="C63" s="23"/>
      <c r="D63" s="24"/>
      <c r="E63" s="22"/>
      <c r="F63" s="3"/>
      <c r="G63" s="3"/>
      <c r="H63" s="3"/>
      <c r="I63" s="3"/>
      <c r="J63" s="3"/>
      <c r="P63" s="13" t="s">
        <v>16</v>
      </c>
      <c r="Q63" s="48" t="s">
        <v>46</v>
      </c>
      <c r="R63" s="16">
        <v>2.7</v>
      </c>
      <c r="S63" s="16">
        <v>0.11</v>
      </c>
      <c r="T63" s="16">
        <v>4</v>
      </c>
    </row>
    <row r="64" spans="2:20" ht="15.75" customHeight="1" x14ac:dyDescent="0.35">
      <c r="B64" s="23"/>
      <c r="C64" s="23"/>
      <c r="D64" s="24"/>
      <c r="E64" s="22"/>
      <c r="F64" s="3"/>
      <c r="G64" s="3"/>
      <c r="H64" s="3"/>
      <c r="I64" s="3"/>
      <c r="J64" s="3"/>
      <c r="P64" s="13" t="s">
        <v>17</v>
      </c>
      <c r="Q64" s="48" t="s">
        <v>47</v>
      </c>
      <c r="R64" s="16">
        <v>2.4</v>
      </c>
      <c r="S64" s="16">
        <v>0.12</v>
      </c>
      <c r="T64" s="16">
        <v>3</v>
      </c>
    </row>
    <row r="65" spans="2:20" ht="15.75" customHeight="1" x14ac:dyDescent="0.35">
      <c r="B65" s="23"/>
      <c r="C65" s="23"/>
      <c r="D65" s="24"/>
      <c r="E65" s="22"/>
      <c r="F65" s="3"/>
      <c r="G65" s="3"/>
      <c r="H65" s="3"/>
      <c r="I65" s="3"/>
      <c r="J65" s="3"/>
      <c r="P65" s="13" t="s">
        <v>19</v>
      </c>
      <c r="Q65" s="48" t="s">
        <v>46</v>
      </c>
      <c r="R65" s="16">
        <v>2.8</v>
      </c>
      <c r="S65" s="16">
        <v>0.1</v>
      </c>
      <c r="T65" s="16">
        <v>2</v>
      </c>
    </row>
    <row r="66" spans="2:20" ht="15.75" customHeight="1" x14ac:dyDescent="0.35">
      <c r="B66" s="23"/>
      <c r="C66" s="23"/>
      <c r="D66" s="24"/>
      <c r="E66" s="22"/>
      <c r="F66" s="3"/>
      <c r="G66" s="3"/>
      <c r="H66" s="3"/>
      <c r="I66" s="3"/>
      <c r="J66" s="3"/>
      <c r="P66" s="13" t="s">
        <v>21</v>
      </c>
      <c r="Q66" s="48" t="s">
        <v>47</v>
      </c>
      <c r="R66" s="16">
        <v>3</v>
      </c>
      <c r="S66" s="16">
        <v>0.14000000000000001</v>
      </c>
      <c r="T66" s="16">
        <v>3</v>
      </c>
    </row>
    <row r="67" spans="2:20" ht="15.75" customHeight="1" x14ac:dyDescent="0.35">
      <c r="B67" s="23"/>
      <c r="C67" s="23"/>
      <c r="D67" s="24"/>
      <c r="E67" s="22"/>
      <c r="F67" s="3"/>
      <c r="G67" s="3"/>
      <c r="H67" s="3"/>
      <c r="I67" s="3"/>
      <c r="J67" s="3"/>
      <c r="P67" s="13" t="s">
        <v>30</v>
      </c>
      <c r="Q67" s="48" t="s">
        <v>45</v>
      </c>
      <c r="R67" s="16">
        <v>2.2000000000000002</v>
      </c>
      <c r="S67" s="16">
        <v>0.11</v>
      </c>
      <c r="T67" s="16">
        <v>2</v>
      </c>
    </row>
    <row r="68" spans="2:20" ht="15.75" customHeight="1" x14ac:dyDescent="0.35">
      <c r="B68" s="23"/>
      <c r="C68" s="23"/>
      <c r="D68" s="24"/>
      <c r="E68" s="22"/>
      <c r="F68" s="3"/>
      <c r="G68" s="3"/>
      <c r="H68" s="3"/>
      <c r="I68" s="3"/>
      <c r="J68" s="3"/>
      <c r="P68" s="13" t="s">
        <v>32</v>
      </c>
      <c r="Q68" s="48" t="s">
        <v>46</v>
      </c>
      <c r="R68" s="16">
        <v>2.8</v>
      </c>
      <c r="S68" s="16">
        <v>0.14000000000000001</v>
      </c>
      <c r="T68" s="16">
        <v>4</v>
      </c>
    </row>
    <row r="69" spans="2:20" ht="15.75" customHeight="1" x14ac:dyDescent="0.35">
      <c r="B69" s="23"/>
      <c r="C69" s="23"/>
      <c r="D69" s="24"/>
      <c r="E69" s="22"/>
      <c r="F69" s="3"/>
      <c r="G69" s="3"/>
      <c r="H69" s="3"/>
      <c r="I69" s="3"/>
      <c r="J69" s="3"/>
      <c r="P69" s="14" t="s">
        <v>9</v>
      </c>
      <c r="Q69" s="48" t="s">
        <v>45</v>
      </c>
      <c r="R69" s="18">
        <v>2</v>
      </c>
      <c r="S69" s="18">
        <v>0.1</v>
      </c>
      <c r="T69" s="18">
        <v>4</v>
      </c>
    </row>
    <row r="70" spans="2:20" ht="15.75" customHeight="1" x14ac:dyDescent="0.35">
      <c r="B70" s="23"/>
      <c r="C70" s="23"/>
      <c r="D70" s="24"/>
      <c r="E70" s="22"/>
      <c r="F70" s="3"/>
      <c r="G70" s="3"/>
      <c r="H70" s="3"/>
      <c r="I70" s="3"/>
      <c r="J70" s="3"/>
      <c r="P70" s="13" t="s">
        <v>11</v>
      </c>
      <c r="Q70" s="48" t="s">
        <v>45</v>
      </c>
      <c r="R70" s="16">
        <v>2.2000000000000002</v>
      </c>
      <c r="S70" s="16">
        <v>0.11</v>
      </c>
      <c r="T70" s="16">
        <v>2</v>
      </c>
    </row>
    <row r="71" spans="2:20" ht="15.75" customHeight="1" thickBot="1" x14ac:dyDescent="0.4">
      <c r="B71" s="23"/>
      <c r="C71" s="23"/>
      <c r="D71" s="24"/>
      <c r="E71" s="22"/>
      <c r="F71" s="3"/>
      <c r="G71" s="3"/>
      <c r="H71" s="3"/>
      <c r="I71" s="3"/>
      <c r="J71" s="3"/>
      <c r="P71" s="15" t="s">
        <v>12</v>
      </c>
      <c r="Q71" s="49" t="s">
        <v>45</v>
      </c>
      <c r="R71" s="19">
        <v>2.6</v>
      </c>
      <c r="S71" s="19">
        <v>0.13</v>
      </c>
      <c r="T71" s="19">
        <v>2</v>
      </c>
    </row>
    <row r="72" spans="2:20" ht="15.75" customHeight="1" x14ac:dyDescent="0.35">
      <c r="B72" s="23"/>
      <c r="C72" s="23"/>
      <c r="D72" s="24"/>
      <c r="E72" s="22"/>
      <c r="F72" s="3"/>
      <c r="G72" s="3"/>
      <c r="H72" s="3"/>
      <c r="I72" s="3"/>
      <c r="J72" s="3"/>
    </row>
    <row r="73" spans="2:20" ht="15.75" customHeight="1" x14ac:dyDescent="0.35">
      <c r="B73" s="23"/>
      <c r="C73" s="23"/>
      <c r="D73" s="24"/>
      <c r="E73" s="22"/>
      <c r="F73" s="3"/>
      <c r="G73" s="3"/>
      <c r="H73" s="3"/>
      <c r="I73" s="3"/>
      <c r="J73" s="3"/>
    </row>
    <row r="74" spans="2:20" ht="15.75" customHeight="1" x14ac:dyDescent="0.35">
      <c r="B74" s="23"/>
      <c r="C74" s="23"/>
      <c r="D74" s="24"/>
      <c r="E74" s="22"/>
      <c r="F74" s="3"/>
      <c r="G74" s="3"/>
      <c r="H74" s="3"/>
      <c r="I74" s="3"/>
      <c r="J74" s="3"/>
    </row>
    <row r="75" spans="2:20" ht="15.75" customHeight="1" x14ac:dyDescent="0.35">
      <c r="B75" s="23"/>
      <c r="C75" s="23"/>
      <c r="D75" s="24"/>
      <c r="E75" s="22"/>
      <c r="F75" s="3"/>
      <c r="G75" s="3"/>
      <c r="H75" s="3"/>
      <c r="I75" s="3"/>
      <c r="J75" s="3"/>
    </row>
    <row r="76" spans="2:20" ht="15.75" customHeight="1" x14ac:dyDescent="0.35">
      <c r="B76" s="22"/>
      <c r="C76" s="22"/>
      <c r="D76" s="22"/>
      <c r="E76" s="22"/>
      <c r="F76" s="3"/>
      <c r="G76" s="3"/>
      <c r="H76" s="3"/>
      <c r="I76" s="3"/>
      <c r="J76" s="3"/>
    </row>
    <row r="77" spans="2:20" ht="15.75" customHeight="1" x14ac:dyDescent="0.35">
      <c r="B77" s="22"/>
      <c r="C77" s="22"/>
      <c r="D77" s="22"/>
      <c r="E77" s="22"/>
      <c r="F77" s="3"/>
      <c r="G77" s="3"/>
      <c r="H77" s="3"/>
      <c r="I77" s="3"/>
      <c r="J77" s="3"/>
    </row>
    <row r="78" spans="2:20" ht="15.75" customHeight="1" thickBot="1" x14ac:dyDescent="0.4">
      <c r="B78" s="22"/>
      <c r="C78" s="22"/>
      <c r="D78" s="22"/>
      <c r="E78" s="22"/>
      <c r="F78" s="3"/>
      <c r="G78" s="3"/>
      <c r="H78" s="3"/>
      <c r="I78" s="3"/>
      <c r="J78" s="3"/>
    </row>
    <row r="79" spans="2:20" ht="15.75" customHeight="1" x14ac:dyDescent="0.35">
      <c r="B79" s="22"/>
      <c r="C79" s="22"/>
      <c r="D79" s="22"/>
      <c r="E79" s="22"/>
      <c r="F79" s="3"/>
      <c r="G79" s="3"/>
      <c r="H79" s="3"/>
      <c r="I79" s="3"/>
      <c r="J79" s="3"/>
      <c r="Q79" s="20" t="s">
        <v>44</v>
      </c>
      <c r="R79" s="12" t="s">
        <v>2</v>
      </c>
      <c r="S79" s="12" t="s">
        <v>6</v>
      </c>
    </row>
    <row r="80" spans="2:20" ht="15.75" customHeight="1" x14ac:dyDescent="0.35">
      <c r="B80" s="25"/>
      <c r="C80" s="23"/>
      <c r="D80" s="23"/>
      <c r="E80" s="23"/>
      <c r="F80" s="3"/>
      <c r="G80" s="3"/>
      <c r="H80" s="3"/>
      <c r="I80" s="3"/>
      <c r="J80" s="3"/>
      <c r="P80" s="13" t="s">
        <v>7</v>
      </c>
      <c r="Q80" s="48" t="s">
        <v>45</v>
      </c>
      <c r="R80" s="16">
        <v>29.5</v>
      </c>
      <c r="S80" s="16">
        <v>4.2</v>
      </c>
    </row>
    <row r="81" spans="2:19" ht="15.75" customHeight="1" x14ac:dyDescent="0.35">
      <c r="B81" s="25"/>
      <c r="C81" s="23"/>
      <c r="D81" s="23"/>
      <c r="E81" s="23"/>
      <c r="F81" s="3"/>
      <c r="G81" s="3"/>
      <c r="H81" s="3"/>
      <c r="I81" s="3"/>
      <c r="J81" s="3"/>
      <c r="P81" s="13" t="s">
        <v>13</v>
      </c>
      <c r="Q81" s="48" t="s">
        <v>46</v>
      </c>
      <c r="R81" s="16">
        <v>35.229999999999997</v>
      </c>
      <c r="S81" s="16">
        <v>8.59</v>
      </c>
    </row>
    <row r="82" spans="2:19" ht="15.75" customHeight="1" x14ac:dyDescent="0.35">
      <c r="B82" s="25"/>
      <c r="C82" s="23"/>
      <c r="D82" s="23"/>
      <c r="E82" s="23"/>
      <c r="F82" s="3"/>
      <c r="G82" s="3"/>
      <c r="H82" s="3"/>
      <c r="I82" s="3"/>
      <c r="J82" s="3"/>
      <c r="P82" s="13" t="s">
        <v>14</v>
      </c>
      <c r="Q82" s="48" t="s">
        <v>47</v>
      </c>
      <c r="R82" s="16">
        <v>7.47</v>
      </c>
      <c r="S82" s="16">
        <v>10.26</v>
      </c>
    </row>
    <row r="83" spans="2:19" ht="15.75" customHeight="1" x14ac:dyDescent="0.35">
      <c r="B83" s="25"/>
      <c r="C83" s="23"/>
      <c r="D83" s="23"/>
      <c r="E83" s="23"/>
      <c r="F83" s="3"/>
      <c r="G83" s="3"/>
      <c r="H83" s="3"/>
      <c r="I83" s="3"/>
      <c r="J83" s="3"/>
      <c r="P83" s="13" t="s">
        <v>15</v>
      </c>
      <c r="Q83" s="48" t="s">
        <v>46</v>
      </c>
      <c r="R83" s="16">
        <v>15.84</v>
      </c>
      <c r="S83" s="16">
        <v>12.17</v>
      </c>
    </row>
    <row r="84" spans="2:19" ht="15.75" customHeight="1" x14ac:dyDescent="0.35">
      <c r="B84" s="25"/>
      <c r="C84" s="23"/>
      <c r="D84" s="26"/>
      <c r="E84" s="23"/>
      <c r="F84" s="3"/>
      <c r="G84" s="3"/>
      <c r="H84" s="3"/>
      <c r="I84" s="3"/>
      <c r="J84" s="3"/>
      <c r="P84" s="13" t="s">
        <v>18</v>
      </c>
      <c r="Q84" s="48" t="s">
        <v>45</v>
      </c>
      <c r="R84" s="16">
        <v>7.5</v>
      </c>
      <c r="S84" s="16">
        <v>6.8100000000000005</v>
      </c>
    </row>
    <row r="85" spans="2:19" ht="15.75" customHeight="1" x14ac:dyDescent="0.35">
      <c r="B85" s="25"/>
      <c r="C85" s="23"/>
      <c r="D85" s="26"/>
      <c r="E85" s="23"/>
      <c r="F85" s="3"/>
      <c r="G85" s="3"/>
      <c r="H85" s="3"/>
      <c r="I85" s="3"/>
      <c r="J85" s="3"/>
      <c r="P85" s="13" t="s">
        <v>20</v>
      </c>
      <c r="Q85" s="48" t="s">
        <v>46</v>
      </c>
      <c r="R85" s="16">
        <v>15.12</v>
      </c>
      <c r="S85" s="16">
        <v>7.52</v>
      </c>
    </row>
    <row r="86" spans="2:19" ht="15.75" customHeight="1" x14ac:dyDescent="0.35">
      <c r="B86" s="25"/>
      <c r="C86" s="23"/>
      <c r="D86" s="26"/>
      <c r="E86" s="23"/>
      <c r="F86" s="3"/>
      <c r="G86" s="3"/>
      <c r="H86" s="3"/>
      <c r="I86" s="3"/>
      <c r="J86" s="3"/>
      <c r="P86" s="13" t="s">
        <v>22</v>
      </c>
      <c r="Q86" s="48" t="s">
        <v>46</v>
      </c>
      <c r="R86" s="16">
        <v>23.07</v>
      </c>
      <c r="S86" s="16">
        <v>3.75</v>
      </c>
    </row>
    <row r="87" spans="2:19" ht="15.75" customHeight="1" x14ac:dyDescent="0.35">
      <c r="B87" s="25"/>
      <c r="C87" s="23"/>
      <c r="D87" s="26"/>
      <c r="E87" s="23"/>
      <c r="F87" s="3"/>
      <c r="G87" s="3"/>
      <c r="H87" s="3"/>
      <c r="I87" s="3"/>
      <c r="J87" s="3"/>
      <c r="P87" s="13" t="s">
        <v>8</v>
      </c>
      <c r="Q87" s="48" t="s">
        <v>48</v>
      </c>
      <c r="R87" s="16">
        <v>28.45</v>
      </c>
      <c r="S87" s="16">
        <v>7.47</v>
      </c>
    </row>
    <row r="88" spans="2:19" ht="15.75" customHeight="1" x14ac:dyDescent="0.35">
      <c r="B88" s="25"/>
      <c r="C88" s="23"/>
      <c r="D88" s="26"/>
      <c r="E88" s="23"/>
      <c r="F88" s="3"/>
      <c r="G88" s="3"/>
      <c r="H88" s="3"/>
      <c r="I88" s="3"/>
      <c r="J88" s="3"/>
      <c r="P88" s="13" t="s">
        <v>10</v>
      </c>
      <c r="Q88" s="48" t="s">
        <v>45</v>
      </c>
      <c r="R88" s="16">
        <v>25.64</v>
      </c>
      <c r="S88" s="16">
        <v>6.63</v>
      </c>
    </row>
    <row r="89" spans="2:19" ht="15.75" customHeight="1" x14ac:dyDescent="0.35">
      <c r="B89" s="25"/>
      <c r="C89" s="23"/>
      <c r="D89" s="26"/>
      <c r="E89" s="23"/>
      <c r="F89" s="3"/>
      <c r="G89" s="3"/>
      <c r="H89" s="3"/>
      <c r="I89" s="3"/>
      <c r="J89" s="3"/>
      <c r="P89" s="13" t="s">
        <v>16</v>
      </c>
      <c r="Q89" s="48" t="s">
        <v>46</v>
      </c>
      <c r="R89" s="16">
        <v>19.84</v>
      </c>
      <c r="S89" s="16">
        <v>9.17</v>
      </c>
    </row>
    <row r="90" spans="2:19" ht="15.75" customHeight="1" x14ac:dyDescent="0.35">
      <c r="B90" s="5"/>
      <c r="C90" s="23"/>
      <c r="D90" s="26"/>
      <c r="E90" s="23"/>
      <c r="F90" s="3"/>
      <c r="G90" s="3"/>
      <c r="H90" s="3"/>
      <c r="I90" s="3"/>
      <c r="J90" s="3"/>
      <c r="P90" s="13" t="s">
        <v>17</v>
      </c>
      <c r="Q90" s="48" t="s">
        <v>47</v>
      </c>
      <c r="R90" s="16">
        <v>33.700000000000003</v>
      </c>
      <c r="S90" s="16">
        <v>13.39</v>
      </c>
    </row>
    <row r="91" spans="2:19" ht="15.75" customHeight="1" x14ac:dyDescent="0.35">
      <c r="B91" s="5"/>
      <c r="C91" s="23"/>
      <c r="D91" s="26"/>
      <c r="E91" s="23"/>
      <c r="F91" s="3"/>
      <c r="G91" s="3"/>
      <c r="H91" s="3"/>
      <c r="I91" s="3"/>
      <c r="J91" s="3"/>
      <c r="P91" s="13" t="s">
        <v>19</v>
      </c>
      <c r="Q91" s="48" t="s">
        <v>46</v>
      </c>
      <c r="R91" s="16">
        <v>52.32</v>
      </c>
      <c r="S91" s="17">
        <v>7.7</v>
      </c>
    </row>
    <row r="92" spans="2:19" ht="15.75" customHeight="1" x14ac:dyDescent="0.35">
      <c r="B92" s="3"/>
      <c r="C92" s="23"/>
      <c r="D92" s="26"/>
      <c r="E92" s="23"/>
      <c r="F92" s="3"/>
      <c r="G92" s="3"/>
      <c r="H92" s="3"/>
      <c r="I92" s="3"/>
      <c r="J92" s="3"/>
      <c r="P92" s="13" t="s">
        <v>21</v>
      </c>
      <c r="Q92" s="48" t="s">
        <v>47</v>
      </c>
      <c r="R92" s="16">
        <v>81.03</v>
      </c>
      <c r="S92" s="16">
        <v>8.42</v>
      </c>
    </row>
    <row r="93" spans="2:19" ht="15.75" customHeight="1" x14ac:dyDescent="0.35">
      <c r="B93" s="3"/>
      <c r="C93" s="23"/>
      <c r="D93" s="26"/>
      <c r="E93" s="23"/>
      <c r="F93" s="3"/>
      <c r="G93" s="3"/>
      <c r="H93" s="3"/>
      <c r="I93" s="3"/>
      <c r="J93" s="3"/>
      <c r="P93" s="13" t="s">
        <v>30</v>
      </c>
      <c r="Q93" s="48" t="s">
        <v>45</v>
      </c>
      <c r="R93" s="16">
        <v>31.14</v>
      </c>
      <c r="S93" s="16">
        <v>7.91</v>
      </c>
    </row>
    <row r="94" spans="2:19" ht="15.75" customHeight="1" x14ac:dyDescent="0.35">
      <c r="B94" s="3"/>
      <c r="C94" s="23"/>
      <c r="D94" s="26"/>
      <c r="E94" s="23"/>
      <c r="F94" s="3"/>
      <c r="G94" s="3"/>
      <c r="H94" s="3"/>
      <c r="I94" s="3"/>
      <c r="J94" s="3"/>
      <c r="P94" s="13" t="s">
        <v>32</v>
      </c>
      <c r="Q94" s="48" t="s">
        <v>46</v>
      </c>
      <c r="R94" s="17">
        <v>22.4</v>
      </c>
      <c r="S94" s="16">
        <v>15.21</v>
      </c>
    </row>
    <row r="95" spans="2:19" ht="15.75" customHeight="1" x14ac:dyDescent="0.35">
      <c r="B95" s="3"/>
      <c r="C95" s="23"/>
      <c r="D95" s="26"/>
      <c r="E95" s="23"/>
      <c r="F95" s="3"/>
      <c r="G95" s="3"/>
      <c r="H95" s="3"/>
      <c r="I95" s="3"/>
      <c r="J95" s="3"/>
      <c r="P95" s="14" t="s">
        <v>9</v>
      </c>
      <c r="Q95" s="48" t="s">
        <v>45</v>
      </c>
      <c r="R95" s="18">
        <v>33.619999999999997</v>
      </c>
      <c r="S95" s="18">
        <v>11.01</v>
      </c>
    </row>
    <row r="96" spans="2:19" ht="15.75" customHeight="1" x14ac:dyDescent="0.35">
      <c r="B96" s="3"/>
      <c r="C96" s="23"/>
      <c r="D96" s="26"/>
      <c r="E96" s="23"/>
      <c r="F96" s="3"/>
      <c r="G96" s="3"/>
      <c r="H96" s="3"/>
      <c r="I96" s="3"/>
      <c r="J96" s="3"/>
      <c r="P96" s="13" t="s">
        <v>11</v>
      </c>
      <c r="Q96" s="48" t="s">
        <v>45</v>
      </c>
      <c r="R96" s="16">
        <v>41.07</v>
      </c>
      <c r="S96" s="16">
        <v>6.29</v>
      </c>
    </row>
    <row r="97" spans="2:19" ht="15.75" customHeight="1" thickBot="1" x14ac:dyDescent="0.4">
      <c r="B97" s="3"/>
      <c r="C97" s="23"/>
      <c r="D97" s="26"/>
      <c r="E97" s="23"/>
      <c r="F97" s="3"/>
      <c r="G97" s="3"/>
      <c r="H97" s="3"/>
      <c r="I97" s="3"/>
      <c r="J97" s="3"/>
      <c r="P97" s="15" t="s">
        <v>12</v>
      </c>
      <c r="Q97" s="49" t="s">
        <v>45</v>
      </c>
      <c r="R97" s="19">
        <v>29.01</v>
      </c>
      <c r="S97" s="19">
        <v>4.3</v>
      </c>
    </row>
    <row r="98" spans="2:19" ht="15.75" customHeight="1" x14ac:dyDescent="0.35">
      <c r="B98" s="3"/>
      <c r="C98" s="23"/>
      <c r="D98" s="26"/>
      <c r="E98" s="23"/>
      <c r="F98" s="3"/>
      <c r="G98" s="3"/>
      <c r="H98" s="3"/>
      <c r="I98" s="3"/>
      <c r="J98" s="3"/>
    </row>
    <row r="99" spans="2:19" ht="15.75" customHeight="1" x14ac:dyDescent="0.35">
      <c r="B99" s="3"/>
      <c r="C99" s="23"/>
      <c r="D99" s="26"/>
      <c r="E99" s="23"/>
      <c r="F99" s="3"/>
      <c r="G99" s="3"/>
      <c r="H99" s="3"/>
      <c r="I99" s="3"/>
      <c r="J99" s="3"/>
    </row>
    <row r="100" spans="2:19" ht="15.75" customHeight="1" x14ac:dyDescent="0.35">
      <c r="B100" s="3"/>
      <c r="C100" s="23"/>
      <c r="D100" s="26"/>
      <c r="E100" s="23"/>
      <c r="F100" s="3"/>
      <c r="G100" s="3"/>
      <c r="H100" s="3"/>
      <c r="I100" s="3"/>
      <c r="J100" s="3"/>
    </row>
    <row r="101" spans="2:19" ht="15.75" customHeight="1" x14ac:dyDescent="0.35">
      <c r="B101" s="3"/>
      <c r="C101" s="23"/>
      <c r="D101" s="27"/>
      <c r="E101" s="23"/>
      <c r="F101" s="3"/>
      <c r="G101" s="3"/>
      <c r="H101" s="3"/>
      <c r="I101" s="3"/>
      <c r="J101" s="3"/>
    </row>
    <row r="102" spans="2:19" ht="15.75" customHeight="1" x14ac:dyDescent="0.35">
      <c r="B102" s="22"/>
      <c r="C102" s="23"/>
      <c r="D102" s="23"/>
      <c r="E102" s="23"/>
      <c r="F102" s="3"/>
      <c r="G102" s="3"/>
      <c r="H102" s="3"/>
      <c r="I102" s="3"/>
      <c r="J102" s="3"/>
    </row>
    <row r="103" spans="2:19" ht="15.75" customHeight="1" x14ac:dyDescent="0.35">
      <c r="B103" s="22"/>
      <c r="C103" s="23"/>
      <c r="D103" s="23"/>
      <c r="E103" s="23"/>
      <c r="F103" s="3"/>
      <c r="G103" s="3"/>
      <c r="H103" s="3"/>
      <c r="I103" s="3"/>
      <c r="J103" s="3"/>
    </row>
    <row r="104" spans="2:19" ht="15.75" customHeight="1" x14ac:dyDescent="0.35">
      <c r="B104" s="22"/>
      <c r="C104" s="23"/>
      <c r="D104" s="23"/>
      <c r="E104" s="23"/>
      <c r="F104" s="3"/>
      <c r="G104" s="3"/>
      <c r="H104" s="3"/>
      <c r="I104" s="3"/>
      <c r="J104" s="3"/>
    </row>
    <row r="105" spans="2:19" ht="15.75" customHeight="1" x14ac:dyDescent="0.35">
      <c r="B105" s="22"/>
      <c r="C105" s="23"/>
      <c r="D105" s="23"/>
      <c r="E105" s="23"/>
      <c r="F105" s="3"/>
      <c r="G105" s="3"/>
      <c r="H105" s="3"/>
      <c r="I105" s="3"/>
      <c r="J105" s="3"/>
    </row>
    <row r="106" spans="2:19" ht="15.75" customHeight="1" x14ac:dyDescent="0.35">
      <c r="B106" s="22"/>
      <c r="C106" s="22"/>
      <c r="D106" s="22"/>
      <c r="E106" s="22"/>
      <c r="F106" s="3"/>
      <c r="G106" s="3"/>
      <c r="H106" s="3"/>
      <c r="I106" s="3"/>
      <c r="J106" s="3"/>
    </row>
    <row r="107" spans="2:19" ht="15.75" customHeight="1" x14ac:dyDescent="0.35">
      <c r="B107" s="22"/>
      <c r="C107" s="22"/>
      <c r="D107" s="22"/>
      <c r="E107" s="22"/>
      <c r="F107" s="3"/>
      <c r="G107" s="3"/>
      <c r="H107" s="3"/>
      <c r="I107" s="3"/>
      <c r="J107" s="3"/>
    </row>
    <row r="108" spans="2:19" ht="15.75" customHeight="1" x14ac:dyDescent="0.35">
      <c r="B108" s="22"/>
      <c r="C108" s="23"/>
      <c r="D108" s="23"/>
      <c r="E108" s="23"/>
      <c r="F108" s="3"/>
      <c r="G108" s="3"/>
      <c r="H108" s="3"/>
      <c r="I108" s="3"/>
      <c r="J108" s="3"/>
    </row>
    <row r="109" spans="2:19" ht="15.75" customHeight="1" x14ac:dyDescent="0.35">
      <c r="B109" s="22"/>
      <c r="C109" s="23"/>
      <c r="D109" s="26"/>
      <c r="E109" s="26"/>
      <c r="F109" s="3"/>
      <c r="G109" s="3"/>
      <c r="H109" s="3"/>
      <c r="I109" s="3"/>
      <c r="J109" s="3"/>
    </row>
    <row r="110" spans="2:19" ht="15.75" customHeight="1" x14ac:dyDescent="0.35">
      <c r="B110" s="22"/>
      <c r="C110" s="23"/>
      <c r="D110" s="26"/>
      <c r="E110" s="26"/>
      <c r="F110" s="3"/>
      <c r="G110" s="3"/>
      <c r="H110" s="3"/>
      <c r="I110" s="3"/>
      <c r="J110" s="3"/>
    </row>
    <row r="111" spans="2:19" ht="15.75" customHeight="1" x14ac:dyDescent="0.35">
      <c r="B111" s="22"/>
      <c r="C111" s="23"/>
      <c r="D111" s="26"/>
      <c r="E111" s="26"/>
      <c r="F111" s="3"/>
      <c r="G111" s="3"/>
      <c r="H111" s="3"/>
      <c r="I111" s="3"/>
      <c r="J111" s="3"/>
    </row>
    <row r="112" spans="2:19" ht="15.75" customHeight="1" x14ac:dyDescent="0.35">
      <c r="B112" s="22"/>
      <c r="C112" s="23"/>
      <c r="D112" s="26"/>
      <c r="E112" s="26"/>
      <c r="F112" s="3"/>
      <c r="G112" s="3"/>
      <c r="H112" s="3"/>
      <c r="I112" s="3"/>
      <c r="J112" s="3"/>
    </row>
    <row r="113" spans="2:20" ht="15.75" customHeight="1" x14ac:dyDescent="0.35">
      <c r="B113" s="22"/>
      <c r="C113" s="23"/>
      <c r="D113" s="26"/>
      <c r="E113" s="26"/>
      <c r="F113" s="3"/>
      <c r="G113" s="3"/>
      <c r="H113" s="3"/>
      <c r="I113" s="3"/>
      <c r="J113" s="3"/>
    </row>
    <row r="114" spans="2:20" ht="15.75" customHeight="1" x14ac:dyDescent="0.35">
      <c r="B114" s="22"/>
      <c r="C114" s="23"/>
      <c r="D114" s="26"/>
      <c r="E114" s="26"/>
      <c r="F114" s="3"/>
      <c r="G114" s="3"/>
      <c r="H114" s="3"/>
      <c r="I114" s="3"/>
      <c r="J114" s="3"/>
    </row>
    <row r="115" spans="2:20" ht="15.75" customHeight="1" x14ac:dyDescent="0.35">
      <c r="B115" s="22"/>
      <c r="C115" s="23"/>
      <c r="D115" s="26"/>
      <c r="E115" s="26"/>
      <c r="F115" s="3"/>
      <c r="G115" s="3"/>
      <c r="H115" s="3"/>
      <c r="I115" s="3"/>
      <c r="J115" s="3"/>
    </row>
    <row r="116" spans="2:20" ht="15.75" customHeight="1" x14ac:dyDescent="0.35">
      <c r="B116" s="22"/>
      <c r="C116" s="23"/>
      <c r="D116" s="26"/>
      <c r="E116" s="26"/>
      <c r="F116" s="3"/>
      <c r="G116" s="3"/>
      <c r="H116" s="3"/>
      <c r="I116" s="3"/>
      <c r="J116" s="3"/>
    </row>
    <row r="117" spans="2:20" ht="15.75" customHeight="1" x14ac:dyDescent="0.35">
      <c r="B117" s="22"/>
      <c r="C117" s="23"/>
      <c r="D117" s="26"/>
      <c r="E117" s="26"/>
      <c r="F117" s="3"/>
      <c r="G117" s="3"/>
      <c r="H117" s="3"/>
      <c r="I117" s="3"/>
      <c r="J117" s="3"/>
    </row>
    <row r="118" spans="2:20" ht="15.75" customHeight="1" x14ac:dyDescent="0.35">
      <c r="B118" s="22"/>
      <c r="C118" s="23"/>
      <c r="D118" s="26"/>
      <c r="E118" s="26"/>
      <c r="F118" s="4"/>
      <c r="G118" s="3"/>
      <c r="H118" s="3"/>
      <c r="I118" s="3"/>
      <c r="J118" s="3"/>
    </row>
    <row r="119" spans="2:20" ht="15.75" customHeight="1" x14ac:dyDescent="0.35">
      <c r="B119" s="22"/>
      <c r="C119" s="23"/>
      <c r="D119" s="26"/>
      <c r="E119" s="26"/>
      <c r="F119" s="4"/>
      <c r="G119" s="3"/>
      <c r="H119" s="3"/>
      <c r="I119" s="3"/>
      <c r="J119" s="3"/>
    </row>
    <row r="120" spans="2:20" ht="15.75" customHeight="1" x14ac:dyDescent="0.35">
      <c r="B120" s="22"/>
      <c r="C120" s="23"/>
      <c r="D120" s="26"/>
      <c r="E120" s="26"/>
      <c r="F120" s="4"/>
      <c r="G120" s="3"/>
      <c r="H120" s="3"/>
      <c r="I120" s="3"/>
      <c r="J120" s="3"/>
    </row>
    <row r="121" spans="2:20" ht="15.75" customHeight="1" x14ac:dyDescent="0.35">
      <c r="B121" s="22"/>
      <c r="C121" s="23"/>
      <c r="D121" s="26"/>
      <c r="E121" s="26"/>
      <c r="F121" s="4"/>
      <c r="G121" s="3"/>
      <c r="H121" s="3"/>
      <c r="I121" s="3"/>
      <c r="J121" s="3"/>
    </row>
    <row r="122" spans="2:20" ht="15.75" customHeight="1" x14ac:dyDescent="0.35">
      <c r="B122" s="22"/>
      <c r="C122" s="23"/>
      <c r="D122" s="26"/>
      <c r="E122" s="26"/>
      <c r="F122" s="4"/>
      <c r="G122" s="3"/>
      <c r="H122" s="3"/>
      <c r="I122" s="3"/>
      <c r="J122" s="3"/>
    </row>
    <row r="123" spans="2:20" ht="15.75" customHeight="1" x14ac:dyDescent="0.35">
      <c r="B123" s="22"/>
      <c r="C123" s="23"/>
      <c r="D123" s="26"/>
      <c r="E123" s="26"/>
      <c r="F123" s="4"/>
      <c r="G123" s="3"/>
      <c r="H123" s="3"/>
      <c r="I123" s="3"/>
      <c r="J123" s="3"/>
    </row>
    <row r="124" spans="2:20" ht="15.75" customHeight="1" x14ac:dyDescent="0.35">
      <c r="B124" s="22"/>
      <c r="C124" s="23"/>
      <c r="D124" s="26"/>
      <c r="E124" s="26"/>
      <c r="F124" s="4"/>
      <c r="G124" s="3"/>
      <c r="H124" s="3"/>
      <c r="I124" s="3"/>
      <c r="J124" s="3"/>
    </row>
    <row r="125" spans="2:20" ht="15.75" customHeight="1" x14ac:dyDescent="0.35">
      <c r="B125" s="22"/>
      <c r="C125" s="23"/>
      <c r="D125" s="26"/>
      <c r="E125" s="26"/>
      <c r="F125" s="4"/>
      <c r="G125" s="3"/>
      <c r="H125" s="3"/>
      <c r="I125" s="3"/>
      <c r="J125" s="3"/>
      <c r="P125" s="28"/>
      <c r="Q125" s="28"/>
      <c r="R125" s="28"/>
      <c r="S125" s="28"/>
      <c r="T125" s="28"/>
    </row>
    <row r="126" spans="2:20" ht="15.75" customHeight="1" x14ac:dyDescent="0.35">
      <c r="B126" s="22"/>
      <c r="C126" s="23"/>
      <c r="D126" s="26"/>
      <c r="E126" s="26"/>
      <c r="F126" s="3"/>
      <c r="G126" s="3"/>
      <c r="H126" s="3"/>
      <c r="I126" s="3"/>
      <c r="J126" s="3"/>
      <c r="P126" s="28"/>
      <c r="Q126" s="28"/>
      <c r="R126" s="28"/>
      <c r="S126" s="28"/>
      <c r="T126" s="28"/>
    </row>
    <row r="127" spans="2:20" ht="15.75" customHeight="1" x14ac:dyDescent="0.35">
      <c r="B127" s="22"/>
      <c r="C127" s="22"/>
      <c r="D127" s="22"/>
      <c r="E127" s="22"/>
      <c r="F127" s="3"/>
      <c r="G127" s="3"/>
      <c r="H127" s="3"/>
      <c r="I127" s="3"/>
      <c r="J127" s="3"/>
      <c r="P127" s="28"/>
      <c r="Q127" s="25"/>
      <c r="R127" s="25"/>
      <c r="S127" s="28"/>
      <c r="T127" s="28"/>
    </row>
    <row r="128" spans="2:20" ht="15.75" customHeight="1" x14ac:dyDescent="0.35">
      <c r="B128" s="22"/>
      <c r="C128" s="22"/>
      <c r="D128" s="22"/>
      <c r="E128" s="22"/>
      <c r="F128" s="3"/>
      <c r="G128" s="3"/>
      <c r="H128" s="3"/>
      <c r="I128" s="3"/>
      <c r="J128" s="3"/>
      <c r="P128" s="28"/>
      <c r="Q128" s="46"/>
      <c r="R128" s="25"/>
      <c r="S128" s="28"/>
      <c r="T128" s="28"/>
    </row>
    <row r="129" spans="2:20" ht="15.75" customHeight="1" x14ac:dyDescent="0.35">
      <c r="B129" s="22"/>
      <c r="C129" s="22"/>
      <c r="D129" s="22"/>
      <c r="E129" s="22"/>
      <c r="F129" s="3"/>
      <c r="G129" s="3"/>
      <c r="H129" s="3"/>
      <c r="I129" s="3"/>
      <c r="J129" s="3"/>
      <c r="P129" s="28"/>
      <c r="Q129" s="46"/>
      <c r="R129" s="25"/>
      <c r="S129" s="28"/>
      <c r="T129" s="28"/>
    </row>
    <row r="130" spans="2:20" ht="15.75" customHeight="1" x14ac:dyDescent="0.35">
      <c r="B130" s="22"/>
      <c r="C130" s="22"/>
      <c r="D130" s="22"/>
      <c r="E130" s="22"/>
      <c r="F130" s="3"/>
      <c r="G130" s="3"/>
      <c r="H130" s="3"/>
      <c r="I130" s="3"/>
      <c r="J130" s="3"/>
      <c r="P130" s="28"/>
      <c r="Q130" s="46"/>
      <c r="R130" s="25"/>
      <c r="S130" s="28"/>
      <c r="T130" s="28"/>
    </row>
    <row r="131" spans="2:20" ht="15.75" customHeight="1" x14ac:dyDescent="0.35">
      <c r="B131" s="22"/>
      <c r="C131" s="22"/>
      <c r="D131" s="22"/>
      <c r="E131" s="22"/>
      <c r="F131" s="3"/>
      <c r="G131" s="3"/>
      <c r="H131" s="3"/>
      <c r="I131" s="3"/>
      <c r="J131" s="3"/>
      <c r="P131" s="28"/>
      <c r="Q131" s="46"/>
      <c r="R131" s="25"/>
      <c r="S131" s="28"/>
      <c r="T131" s="28"/>
    </row>
    <row r="132" spans="2:20" ht="15.75" customHeight="1" x14ac:dyDescent="0.35">
      <c r="B132" s="22"/>
      <c r="C132" s="23"/>
      <c r="D132" s="23"/>
      <c r="E132" s="23"/>
      <c r="F132" s="3"/>
      <c r="G132" s="3"/>
      <c r="H132" s="3"/>
      <c r="I132" s="3"/>
      <c r="J132" s="3"/>
      <c r="P132" s="28"/>
      <c r="Q132" s="46"/>
      <c r="R132" s="25"/>
      <c r="S132" s="28"/>
      <c r="T132" s="28"/>
    </row>
    <row r="133" spans="2:20" ht="15.75" customHeight="1" x14ac:dyDescent="0.35">
      <c r="B133" s="22"/>
      <c r="C133" s="23"/>
      <c r="D133" s="26"/>
      <c r="E133" s="23"/>
      <c r="F133" s="3"/>
      <c r="G133" s="3"/>
      <c r="H133" s="3"/>
      <c r="I133" s="3"/>
      <c r="J133" s="3"/>
      <c r="P133" s="28"/>
      <c r="Q133" s="46"/>
      <c r="R133" s="25"/>
      <c r="S133" s="28"/>
      <c r="T133" s="28"/>
    </row>
    <row r="134" spans="2:20" ht="15.75" customHeight="1" x14ac:dyDescent="0.35">
      <c r="B134" s="22"/>
      <c r="C134" s="23"/>
      <c r="D134" s="26"/>
      <c r="E134" s="23"/>
      <c r="F134" s="3"/>
      <c r="G134" s="3"/>
      <c r="H134" s="3"/>
      <c r="I134" s="3"/>
      <c r="J134" s="3"/>
      <c r="P134" s="28"/>
      <c r="Q134" s="46"/>
      <c r="R134" s="25"/>
      <c r="S134" s="28"/>
      <c r="T134" s="28"/>
    </row>
    <row r="135" spans="2:20" ht="15.75" customHeight="1" x14ac:dyDescent="0.35">
      <c r="B135" s="22"/>
      <c r="C135" s="23"/>
      <c r="D135" s="26"/>
      <c r="E135" s="23"/>
      <c r="F135" s="3"/>
      <c r="G135" s="3"/>
      <c r="H135" s="3"/>
      <c r="I135" s="3"/>
      <c r="J135" s="3"/>
      <c r="P135" s="28"/>
      <c r="Q135" s="46"/>
      <c r="R135" s="25"/>
      <c r="S135" s="28"/>
      <c r="T135" s="28"/>
    </row>
    <row r="136" spans="2:20" ht="15.75" customHeight="1" x14ac:dyDescent="0.35">
      <c r="B136" s="22"/>
      <c r="C136" s="23"/>
      <c r="D136" s="26"/>
      <c r="E136" s="23"/>
      <c r="F136" s="3"/>
      <c r="G136" s="3"/>
      <c r="H136" s="3"/>
      <c r="I136" s="3"/>
      <c r="J136" s="3"/>
      <c r="P136" s="28"/>
      <c r="Q136" s="46"/>
      <c r="R136" s="25"/>
      <c r="S136" s="28"/>
      <c r="T136" s="28"/>
    </row>
    <row r="137" spans="2:20" ht="15.75" customHeight="1" x14ac:dyDescent="0.35">
      <c r="B137" s="22"/>
      <c r="C137" s="23"/>
      <c r="D137" s="26"/>
      <c r="E137" s="23"/>
      <c r="F137" s="3"/>
      <c r="G137" s="3"/>
      <c r="H137" s="3"/>
      <c r="I137" s="3"/>
      <c r="J137" s="3"/>
      <c r="P137" s="28"/>
      <c r="Q137" s="46"/>
      <c r="R137" s="25"/>
      <c r="S137" s="28"/>
      <c r="T137" s="28"/>
    </row>
    <row r="138" spans="2:20" ht="15.75" customHeight="1" x14ac:dyDescent="0.35">
      <c r="B138" s="22"/>
      <c r="C138" s="23"/>
      <c r="D138" s="26"/>
      <c r="E138" s="23"/>
      <c r="F138" s="3"/>
      <c r="G138" s="3"/>
      <c r="H138" s="3"/>
      <c r="I138" s="3"/>
      <c r="J138" s="3"/>
      <c r="P138" s="28"/>
      <c r="Q138" s="46"/>
      <c r="R138" s="25"/>
      <c r="S138" s="28"/>
      <c r="T138" s="28"/>
    </row>
    <row r="139" spans="2:20" ht="15.75" customHeight="1" x14ac:dyDescent="0.35">
      <c r="B139" s="22"/>
      <c r="C139" s="23"/>
      <c r="D139" s="26"/>
      <c r="E139" s="23"/>
      <c r="F139" s="3"/>
      <c r="G139" s="3"/>
      <c r="H139" s="3"/>
      <c r="I139" s="3"/>
      <c r="J139" s="3"/>
      <c r="P139" s="28"/>
      <c r="Q139" s="47"/>
      <c r="R139" s="25"/>
      <c r="S139" s="28"/>
      <c r="T139" s="28"/>
    </row>
    <row r="140" spans="2:20" ht="15.75" customHeight="1" x14ac:dyDescent="0.35">
      <c r="B140" s="22"/>
      <c r="C140" s="23"/>
      <c r="D140" s="26"/>
      <c r="E140" s="23"/>
      <c r="F140" s="3"/>
      <c r="G140" s="3"/>
      <c r="H140" s="3"/>
      <c r="I140" s="3"/>
      <c r="J140" s="3"/>
      <c r="P140" s="28"/>
      <c r="Q140" s="46"/>
      <c r="R140" s="25"/>
      <c r="S140" s="28"/>
      <c r="T140" s="28"/>
    </row>
    <row r="141" spans="2:20" ht="15.75" customHeight="1" x14ac:dyDescent="0.35">
      <c r="B141" s="22"/>
      <c r="C141" s="23"/>
      <c r="D141" s="26"/>
      <c r="E141" s="23"/>
      <c r="F141" s="3"/>
      <c r="G141" s="3"/>
      <c r="H141" s="3"/>
      <c r="I141" s="3"/>
      <c r="J141" s="3"/>
      <c r="P141" s="28"/>
      <c r="Q141" s="46"/>
      <c r="R141" s="25"/>
      <c r="S141" s="28"/>
      <c r="T141" s="28"/>
    </row>
    <row r="142" spans="2:20" ht="15.75" customHeight="1" x14ac:dyDescent="0.35">
      <c r="B142" s="22"/>
      <c r="C142" s="23"/>
      <c r="D142" s="26"/>
      <c r="E142" s="23"/>
      <c r="F142" s="3"/>
      <c r="G142" s="3"/>
      <c r="H142" s="3"/>
      <c r="I142" s="3"/>
      <c r="J142" s="3"/>
      <c r="P142" s="28"/>
      <c r="Q142" s="46"/>
      <c r="R142" s="25"/>
      <c r="S142" s="28"/>
      <c r="T142" s="28"/>
    </row>
    <row r="143" spans="2:20" ht="15.75" customHeight="1" x14ac:dyDescent="0.35">
      <c r="B143" s="22"/>
      <c r="C143" s="23"/>
      <c r="D143" s="26"/>
      <c r="E143" s="23"/>
      <c r="F143" s="3"/>
      <c r="G143" s="3"/>
      <c r="H143" s="3"/>
      <c r="I143" s="3"/>
      <c r="J143" s="3"/>
      <c r="P143" s="28"/>
      <c r="Q143" s="46"/>
      <c r="R143" s="25"/>
      <c r="S143" s="28"/>
      <c r="T143" s="28"/>
    </row>
    <row r="144" spans="2:20" ht="15.75" customHeight="1" x14ac:dyDescent="0.35">
      <c r="B144" s="22"/>
      <c r="C144" s="23"/>
      <c r="D144" s="26"/>
      <c r="E144" s="23"/>
      <c r="F144" s="3"/>
      <c r="G144" s="3"/>
      <c r="H144" s="3"/>
      <c r="I144" s="3"/>
      <c r="J144" s="3"/>
      <c r="P144" s="28"/>
      <c r="Q144" s="46"/>
      <c r="R144" s="25"/>
      <c r="S144" s="28"/>
      <c r="T144" s="28"/>
    </row>
    <row r="145" spans="2:20" ht="15.75" customHeight="1" x14ac:dyDescent="0.35">
      <c r="B145" s="22"/>
      <c r="C145" s="23"/>
      <c r="D145" s="26"/>
      <c r="E145" s="23"/>
      <c r="F145" s="3"/>
      <c r="G145" s="3"/>
      <c r="H145" s="3"/>
      <c r="I145" s="3"/>
      <c r="J145" s="3"/>
      <c r="P145" s="28"/>
      <c r="Q145" s="46"/>
      <c r="R145" s="25"/>
      <c r="S145" s="28"/>
      <c r="T145" s="28"/>
    </row>
    <row r="146" spans="2:20" ht="15.75" customHeight="1" x14ac:dyDescent="0.35">
      <c r="B146" s="22"/>
      <c r="C146" s="23"/>
      <c r="D146" s="26"/>
      <c r="E146" s="23"/>
      <c r="F146" s="3"/>
      <c r="G146" s="3"/>
      <c r="H146" s="3"/>
      <c r="I146" s="3"/>
      <c r="J146" s="3"/>
      <c r="P146" s="28"/>
      <c r="Q146" s="28"/>
      <c r="R146" s="28"/>
      <c r="S146" s="28"/>
      <c r="T146" s="28"/>
    </row>
    <row r="147" spans="2:20" ht="15.75" customHeight="1" x14ac:dyDescent="0.35">
      <c r="B147" s="22"/>
      <c r="C147" s="23"/>
      <c r="D147" s="26"/>
      <c r="E147" s="23"/>
      <c r="F147" s="3"/>
      <c r="G147" s="3"/>
      <c r="H147" s="3"/>
      <c r="I147" s="3"/>
      <c r="J147" s="3"/>
      <c r="P147" s="28"/>
      <c r="Q147" s="28"/>
      <c r="R147" s="28"/>
      <c r="S147" s="28"/>
      <c r="T147" s="28"/>
    </row>
    <row r="148" spans="2:20" ht="15.75" customHeight="1" x14ac:dyDescent="0.35">
      <c r="B148" s="22"/>
      <c r="C148" s="23"/>
      <c r="D148" s="26"/>
      <c r="E148" s="23"/>
      <c r="F148" s="3"/>
      <c r="G148" s="3"/>
      <c r="H148" s="3"/>
      <c r="I148" s="3"/>
      <c r="J148" s="3"/>
    </row>
    <row r="149" spans="2:20" ht="15.75" customHeight="1" x14ac:dyDescent="0.35">
      <c r="B149" s="22"/>
      <c r="C149" s="23"/>
      <c r="D149" s="26"/>
      <c r="E149" s="23"/>
      <c r="F149" s="3"/>
      <c r="G149" s="3"/>
      <c r="H149" s="3"/>
      <c r="I149" s="3"/>
      <c r="J149" s="3"/>
    </row>
    <row r="150" spans="2:20" ht="15.75" customHeight="1" x14ac:dyDescent="0.35">
      <c r="B150" s="28"/>
      <c r="C150" s="23"/>
      <c r="D150" s="26"/>
      <c r="E150" s="23"/>
    </row>
    <row r="151" spans="2:20" ht="15.75" customHeight="1" x14ac:dyDescent="0.35">
      <c r="B151" s="28"/>
      <c r="C151" s="28"/>
      <c r="D151" s="28"/>
      <c r="E151" s="28"/>
    </row>
    <row r="152" spans="2:20" ht="15.75" customHeight="1" x14ac:dyDescent="0.35">
      <c r="B152" s="28"/>
      <c r="C152" s="28"/>
      <c r="D152" s="28"/>
      <c r="E152" s="28"/>
    </row>
    <row r="153" spans="2:20" ht="15.75" customHeight="1" x14ac:dyDescent="0.35">
      <c r="B153" s="28"/>
      <c r="C153" s="28"/>
      <c r="D153" s="28"/>
      <c r="E153" s="28"/>
    </row>
    <row r="154" spans="2:20" ht="15.75" customHeight="1" x14ac:dyDescent="0.35">
      <c r="B154" s="28"/>
      <c r="C154" s="28"/>
      <c r="D154" s="28"/>
      <c r="E154" s="28"/>
    </row>
    <row r="155" spans="2:20" ht="15" customHeight="1" x14ac:dyDescent="0.35">
      <c r="B155" s="28"/>
      <c r="C155" s="28"/>
      <c r="D155" s="28"/>
      <c r="E155" s="28"/>
    </row>
    <row r="156" spans="2:20" ht="15" customHeight="1" x14ac:dyDescent="0.35">
      <c r="B156" s="28"/>
      <c r="C156" s="28"/>
      <c r="D156" s="28"/>
      <c r="E156" s="28"/>
    </row>
    <row r="157" spans="2:20" ht="15" customHeight="1" x14ac:dyDescent="0.35">
      <c r="B157" s="28"/>
      <c r="C157" s="28"/>
      <c r="D157" s="28"/>
      <c r="E157" s="28"/>
    </row>
    <row r="158" spans="2:20" ht="15" customHeight="1" x14ac:dyDescent="0.35">
      <c r="B158" s="28"/>
      <c r="C158" s="28"/>
      <c r="D158" s="28"/>
      <c r="E158" s="28"/>
    </row>
    <row r="159" spans="2:20" ht="15" customHeight="1" x14ac:dyDescent="0.35">
      <c r="B159" s="28"/>
      <c r="C159" s="28"/>
      <c r="D159" s="28"/>
      <c r="E159" s="28"/>
    </row>
    <row r="160" spans="2:20" ht="15" customHeight="1" x14ac:dyDescent="0.35">
      <c r="B160" s="28"/>
      <c r="C160" s="23"/>
      <c r="D160" s="23"/>
      <c r="E160" s="23"/>
    </row>
    <row r="161" spans="2:7" ht="15" customHeight="1" x14ac:dyDescent="0.35">
      <c r="B161" s="28"/>
      <c r="C161" s="23"/>
      <c r="D161" s="26"/>
      <c r="E161" s="23"/>
    </row>
    <row r="162" spans="2:7" ht="15" customHeight="1" x14ac:dyDescent="0.35">
      <c r="B162" s="28"/>
      <c r="C162" s="23"/>
      <c r="D162" s="26"/>
      <c r="E162" s="23"/>
      <c r="F162" s="28"/>
      <c r="G162" s="28"/>
    </row>
    <row r="163" spans="2:7" ht="15" customHeight="1" x14ac:dyDescent="0.35">
      <c r="B163" s="28"/>
      <c r="C163" s="23"/>
      <c r="D163" s="26"/>
      <c r="E163" s="23"/>
      <c r="F163" s="28"/>
      <c r="G163" s="28"/>
    </row>
    <row r="164" spans="2:7" ht="15" customHeight="1" x14ac:dyDescent="0.35">
      <c r="B164" s="28"/>
      <c r="C164" s="23"/>
      <c r="D164" s="26"/>
      <c r="E164" s="23"/>
      <c r="F164" s="28"/>
      <c r="G164" s="28"/>
    </row>
    <row r="165" spans="2:7" ht="15" customHeight="1" x14ac:dyDescent="0.35">
      <c r="B165" s="28"/>
      <c r="C165" s="23"/>
      <c r="D165" s="26"/>
      <c r="E165" s="23"/>
      <c r="F165" s="28"/>
      <c r="G165" s="28"/>
    </row>
    <row r="166" spans="2:7" ht="15" customHeight="1" x14ac:dyDescent="0.35">
      <c r="B166" s="28"/>
      <c r="C166" s="23"/>
      <c r="D166" s="26"/>
      <c r="E166" s="23"/>
      <c r="F166" s="28"/>
      <c r="G166" s="28"/>
    </row>
    <row r="167" spans="2:7" ht="15" customHeight="1" x14ac:dyDescent="0.35">
      <c r="B167" s="28"/>
      <c r="C167" s="23"/>
      <c r="D167" s="26"/>
      <c r="E167" s="23"/>
      <c r="F167" s="28"/>
      <c r="G167" s="28"/>
    </row>
    <row r="168" spans="2:7" ht="15" customHeight="1" x14ac:dyDescent="0.35">
      <c r="B168" s="28"/>
      <c r="C168" s="23"/>
      <c r="D168" s="26"/>
      <c r="E168" s="23"/>
      <c r="F168" s="28"/>
      <c r="G168" s="28"/>
    </row>
    <row r="169" spans="2:7" ht="15" customHeight="1" x14ac:dyDescent="0.35">
      <c r="B169" s="28"/>
      <c r="C169" s="23"/>
      <c r="D169" s="26"/>
      <c r="E169" s="23"/>
      <c r="F169" s="28"/>
      <c r="G169" s="28"/>
    </row>
    <row r="170" spans="2:7" ht="15" customHeight="1" x14ac:dyDescent="0.35">
      <c r="B170" s="28"/>
      <c r="C170" s="23"/>
      <c r="D170" s="26"/>
      <c r="E170" s="23"/>
      <c r="F170" s="28"/>
      <c r="G170" s="28"/>
    </row>
    <row r="171" spans="2:7" ht="15" customHeight="1" x14ac:dyDescent="0.35">
      <c r="B171" s="28"/>
      <c r="C171" s="23"/>
      <c r="D171" s="26"/>
      <c r="E171" s="23"/>
      <c r="F171" s="28"/>
      <c r="G171" s="28"/>
    </row>
    <row r="172" spans="2:7" ht="15" customHeight="1" x14ac:dyDescent="0.35">
      <c r="B172" s="28"/>
      <c r="C172" s="23"/>
      <c r="D172" s="27"/>
      <c r="E172" s="23"/>
      <c r="F172" s="28"/>
      <c r="G172" s="28"/>
    </row>
    <row r="173" spans="2:7" ht="15" customHeight="1" x14ac:dyDescent="0.35">
      <c r="C173" s="23"/>
      <c r="D173" s="26"/>
      <c r="E173" s="23"/>
      <c r="F173" s="28"/>
      <c r="G173" s="28"/>
    </row>
    <row r="174" spans="2:7" ht="15" customHeight="1" x14ac:dyDescent="0.35">
      <c r="C174" s="23"/>
      <c r="D174" s="26"/>
      <c r="E174" s="23"/>
      <c r="F174" s="28"/>
      <c r="G174" s="28"/>
    </row>
    <row r="175" spans="2:7" ht="15" customHeight="1" x14ac:dyDescent="0.35">
      <c r="C175" s="23"/>
      <c r="D175" s="26"/>
      <c r="E175" s="23"/>
      <c r="F175" s="28"/>
      <c r="G175" s="28"/>
    </row>
    <row r="176" spans="2:7" ht="15" customHeight="1" x14ac:dyDescent="0.35">
      <c r="C176" s="23"/>
      <c r="D176" s="26"/>
      <c r="E176" s="23"/>
      <c r="F176" s="28"/>
      <c r="G176" s="28"/>
    </row>
    <row r="177" spans="3:7" ht="15" customHeight="1" x14ac:dyDescent="0.35">
      <c r="C177" s="23"/>
      <c r="D177" s="26"/>
      <c r="E177" s="23"/>
      <c r="F177" s="28"/>
      <c r="G177" s="28"/>
    </row>
    <row r="178" spans="3:7" ht="15" customHeight="1" x14ac:dyDescent="0.35">
      <c r="C178" s="23"/>
      <c r="D178" s="26"/>
      <c r="E178" s="23"/>
      <c r="F178" s="28"/>
      <c r="G178" s="28"/>
    </row>
    <row r="179" spans="3:7" ht="15" customHeight="1" x14ac:dyDescent="0.35">
      <c r="C179" s="28"/>
      <c r="D179" s="28"/>
      <c r="E179" s="28"/>
      <c r="F179" s="28"/>
      <c r="G179" s="28"/>
    </row>
    <row r="180" spans="3:7" ht="15" customHeight="1" x14ac:dyDescent="0.35">
      <c r="C180" s="28"/>
      <c r="D180" s="28"/>
      <c r="E180" s="28"/>
      <c r="F180" s="28"/>
      <c r="G180" s="28"/>
    </row>
    <row r="181" spans="3:7" ht="15" customHeight="1" x14ac:dyDescent="0.35">
      <c r="C181" s="28"/>
      <c r="D181" s="28"/>
      <c r="E181" s="28"/>
      <c r="F181" s="28"/>
      <c r="G181" s="28"/>
    </row>
    <row r="182" spans="3:7" ht="15" customHeight="1" x14ac:dyDescent="0.35">
      <c r="C182" s="28"/>
      <c r="D182" s="28"/>
      <c r="E182" s="28"/>
      <c r="F182" s="28"/>
      <c r="G182" s="28"/>
    </row>
    <row r="183" spans="3:7" ht="15" customHeight="1" x14ac:dyDescent="0.35">
      <c r="C183" s="28"/>
      <c r="D183" s="28"/>
      <c r="E183" s="28"/>
      <c r="F183" s="28"/>
      <c r="G183" s="28"/>
    </row>
    <row r="184" spans="3:7" ht="15" customHeight="1" x14ac:dyDescent="0.35">
      <c r="C184" s="28"/>
      <c r="D184" s="28"/>
      <c r="E184" s="28"/>
      <c r="F184" s="28"/>
      <c r="G184" s="28"/>
    </row>
    <row r="185" spans="3:7" ht="15" customHeight="1" x14ac:dyDescent="0.35">
      <c r="C185" s="28"/>
      <c r="D185" s="28"/>
      <c r="E185" s="28"/>
      <c r="F185" s="28"/>
      <c r="G185" s="28"/>
    </row>
    <row r="186" spans="3:7" ht="15" customHeight="1" x14ac:dyDescent="0.35">
      <c r="C186" s="28"/>
      <c r="D186" s="28"/>
      <c r="E186" s="28"/>
      <c r="F186" s="28"/>
      <c r="G186" s="28"/>
    </row>
    <row r="187" spans="3:7" ht="15" customHeight="1" x14ac:dyDescent="0.35">
      <c r="C187" s="28"/>
      <c r="D187" s="28"/>
      <c r="E187" s="28"/>
      <c r="F187" s="28"/>
      <c r="G187" s="28"/>
    </row>
    <row r="188" spans="3:7" ht="15" customHeight="1" x14ac:dyDescent="0.35">
      <c r="C188" s="28"/>
      <c r="D188" s="28"/>
      <c r="E188" s="28"/>
      <c r="F188" s="28"/>
      <c r="G188" s="28"/>
    </row>
  </sheetData>
  <mergeCells count="4">
    <mergeCell ref="C4:L5"/>
    <mergeCell ref="L14:L15"/>
    <mergeCell ref="L24:L25"/>
    <mergeCell ref="L29:L30"/>
  </mergeCells>
  <pageMargins left="0.7" right="0.7" top="0.75" bottom="0.75" header="0" footer="0"/>
  <pageSetup paperSize="9"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C1:AC546"/>
  <sheetViews>
    <sheetView zoomScale="55" zoomScaleNormal="55" workbookViewId="0">
      <selection activeCell="D4" sqref="D4:K41"/>
    </sheetView>
  </sheetViews>
  <sheetFormatPr defaultColWidth="13" defaultRowHeight="15" customHeight="1" x14ac:dyDescent="0.35"/>
  <cols>
    <col min="1" max="2" width="10" customWidth="1"/>
    <col min="3" max="3" width="15.453125" customWidth="1"/>
    <col min="4" max="4" width="21" customWidth="1"/>
    <col min="5" max="5" width="20.1796875" customWidth="1"/>
    <col min="6" max="6" width="29.1796875" customWidth="1"/>
    <col min="7" max="7" width="17.54296875" customWidth="1"/>
    <col min="8" max="8" width="22.54296875" customWidth="1"/>
    <col min="9" max="9" width="32.81640625" customWidth="1"/>
    <col min="10" max="10" width="28.26953125" customWidth="1"/>
    <col min="11" max="11" width="29.1796875" customWidth="1"/>
    <col min="12" max="12" width="30.453125" customWidth="1"/>
    <col min="13" max="13" width="12" customWidth="1"/>
    <col min="14" max="14" width="29" customWidth="1"/>
    <col min="15" max="15" width="11.81640625" customWidth="1"/>
    <col min="16" max="16" width="23" customWidth="1"/>
    <col min="17" max="28" width="9" customWidth="1"/>
  </cols>
  <sheetData>
    <row r="1" spans="3:16" ht="14.5" x14ac:dyDescent="0.35">
      <c r="K1" s="6"/>
    </row>
    <row r="2" spans="3:16" ht="14.5" x14ac:dyDescent="0.35">
      <c r="K2" s="6"/>
    </row>
    <row r="3" spans="3:16" ht="16" thickBot="1" x14ac:dyDescent="0.4">
      <c r="C3" s="7"/>
      <c r="D3" s="7"/>
      <c r="E3" s="7"/>
      <c r="F3" s="7"/>
      <c r="G3" s="7"/>
      <c r="H3" s="7"/>
      <c r="I3" s="7"/>
      <c r="J3" s="7"/>
      <c r="K3" s="6"/>
    </row>
    <row r="4" spans="3:16" ht="19.5" customHeight="1" x14ac:dyDescent="0.35">
      <c r="D4" s="211" t="s">
        <v>25</v>
      </c>
      <c r="E4" s="212"/>
      <c r="F4" s="212"/>
      <c r="G4" s="212"/>
      <c r="H4" s="212"/>
      <c r="I4" s="212"/>
      <c r="J4" s="212"/>
      <c r="K4" s="213"/>
      <c r="L4" s="88"/>
      <c r="M4" s="8"/>
      <c r="N4" s="9"/>
      <c r="O4" s="9"/>
      <c r="P4" s="9"/>
    </row>
    <row r="5" spans="3:16" ht="16.5" customHeight="1" thickBot="1" x14ac:dyDescent="0.4">
      <c r="C5" s="88"/>
      <c r="D5" s="214"/>
      <c r="E5" s="215"/>
      <c r="F5" s="216"/>
      <c r="G5" s="215"/>
      <c r="H5" s="216"/>
      <c r="I5" s="215"/>
      <c r="J5" s="216"/>
      <c r="K5" s="217"/>
      <c r="L5" s="88"/>
      <c r="M5" s="8"/>
      <c r="N5" s="9"/>
      <c r="O5" s="9"/>
      <c r="P5" s="9"/>
    </row>
    <row r="6" spans="3:16" ht="16" thickBot="1" x14ac:dyDescent="0.4">
      <c r="C6" s="94"/>
      <c r="D6" s="176" t="s">
        <v>26</v>
      </c>
      <c r="E6" s="93" t="s">
        <v>24</v>
      </c>
      <c r="F6" s="177" t="s">
        <v>58</v>
      </c>
      <c r="G6" s="93" t="s">
        <v>23</v>
      </c>
      <c r="H6" s="42" t="s">
        <v>38</v>
      </c>
      <c r="I6" s="93" t="s">
        <v>39</v>
      </c>
      <c r="J6" s="178" t="s">
        <v>27</v>
      </c>
      <c r="K6" s="179" t="s">
        <v>49</v>
      </c>
      <c r="M6" s="9"/>
      <c r="N6" s="9"/>
      <c r="O6" s="9"/>
    </row>
    <row r="7" spans="3:16" ht="15.5" x14ac:dyDescent="0.35">
      <c r="C7" s="10"/>
      <c r="D7" s="180" t="s">
        <v>8</v>
      </c>
      <c r="E7" s="181">
        <v>6.1</v>
      </c>
      <c r="F7" s="182">
        <f>E7*0.064</f>
        <v>0.39039999999999997</v>
      </c>
      <c r="G7" s="181">
        <v>8.9</v>
      </c>
      <c r="H7" s="183">
        <v>1380</v>
      </c>
      <c r="I7" s="181">
        <v>311.10000000000002</v>
      </c>
      <c r="J7" s="184">
        <v>7603</v>
      </c>
      <c r="K7" s="185" t="s">
        <v>50</v>
      </c>
      <c r="M7" s="9"/>
      <c r="N7" s="9"/>
      <c r="O7" s="9"/>
    </row>
    <row r="8" spans="3:16" ht="15.5" x14ac:dyDescent="0.35">
      <c r="C8" s="10"/>
      <c r="D8" s="51" t="s">
        <v>34</v>
      </c>
      <c r="E8" s="65">
        <v>39.6</v>
      </c>
      <c r="F8" s="186">
        <f t="shared" ref="F8:F39" si="0">E8*0.064</f>
        <v>2.5344000000000002</v>
      </c>
      <c r="G8" s="65">
        <v>8.1999999999999993</v>
      </c>
      <c r="H8" s="87">
        <v>5980</v>
      </c>
      <c r="I8" s="65">
        <v>128.1</v>
      </c>
      <c r="J8" s="87">
        <v>60720</v>
      </c>
      <c r="K8" s="82" t="s">
        <v>52</v>
      </c>
      <c r="M8" s="9"/>
      <c r="N8" s="9"/>
      <c r="O8" s="9"/>
    </row>
    <row r="9" spans="3:16" ht="15.5" x14ac:dyDescent="0.35">
      <c r="C9" s="10"/>
      <c r="D9" s="51" t="s">
        <v>35</v>
      </c>
      <c r="E9" s="65">
        <v>0.1</v>
      </c>
      <c r="F9" s="165">
        <f t="shared" si="0"/>
        <v>6.4000000000000003E-3</v>
      </c>
      <c r="G9" s="65">
        <v>7.9</v>
      </c>
      <c r="H9" s="75">
        <v>460</v>
      </c>
      <c r="I9" s="65">
        <v>30.5</v>
      </c>
      <c r="J9" s="87">
        <v>690</v>
      </c>
      <c r="K9" s="82" t="s">
        <v>50</v>
      </c>
      <c r="M9" s="9"/>
      <c r="N9" s="9"/>
      <c r="O9" s="9"/>
    </row>
    <row r="10" spans="3:16" ht="15.5" x14ac:dyDescent="0.35">
      <c r="C10" s="10"/>
      <c r="D10" s="51" t="s">
        <v>36</v>
      </c>
      <c r="E10" s="65">
        <v>38.299999999999997</v>
      </c>
      <c r="F10" s="186">
        <f t="shared" si="0"/>
        <v>2.4512</v>
      </c>
      <c r="G10" s="65">
        <v>8.1999999999999993</v>
      </c>
      <c r="H10" s="75">
        <v>5980</v>
      </c>
      <c r="I10" s="65">
        <v>146.4</v>
      </c>
      <c r="J10" s="87">
        <v>62100</v>
      </c>
      <c r="K10" s="82" t="s">
        <v>52</v>
      </c>
      <c r="M10" s="9"/>
      <c r="N10" s="9"/>
      <c r="O10" s="9"/>
    </row>
    <row r="11" spans="3:16" ht="15.5" x14ac:dyDescent="0.35">
      <c r="C11" s="10"/>
      <c r="D11" s="51" t="s">
        <v>40</v>
      </c>
      <c r="E11" s="65">
        <v>1.2</v>
      </c>
      <c r="F11" s="186">
        <f t="shared" si="0"/>
        <v>7.6799999999999993E-2</v>
      </c>
      <c r="G11" s="65">
        <v>8.1999999999999993</v>
      </c>
      <c r="H11" s="75">
        <v>115</v>
      </c>
      <c r="I11" s="65">
        <v>115.9</v>
      </c>
      <c r="J11" s="87">
        <v>1104</v>
      </c>
      <c r="K11" s="82" t="s">
        <v>57</v>
      </c>
      <c r="M11" s="9"/>
      <c r="N11" s="9"/>
      <c r="O11" s="9"/>
    </row>
    <row r="12" spans="3:16" ht="15.5" x14ac:dyDescent="0.35">
      <c r="C12" s="10"/>
      <c r="D12" s="51" t="s">
        <v>41</v>
      </c>
      <c r="E12" s="65">
        <v>39</v>
      </c>
      <c r="F12" s="186">
        <f t="shared" si="0"/>
        <v>2.496</v>
      </c>
      <c r="G12" s="65">
        <v>8.3000000000000007</v>
      </c>
      <c r="H12" s="75">
        <v>5980</v>
      </c>
      <c r="I12" s="65">
        <v>140.30000000000001</v>
      </c>
      <c r="J12" s="87">
        <v>68034</v>
      </c>
      <c r="K12" s="82" t="s">
        <v>53</v>
      </c>
      <c r="M12" s="9"/>
      <c r="N12" s="9"/>
      <c r="O12" s="9"/>
    </row>
    <row r="13" spans="3:16" ht="15.5" x14ac:dyDescent="0.35">
      <c r="C13" s="10"/>
      <c r="D13" s="51" t="s">
        <v>42</v>
      </c>
      <c r="E13" s="65">
        <v>16.7</v>
      </c>
      <c r="F13" s="186">
        <f t="shared" si="0"/>
        <v>1.0688</v>
      </c>
      <c r="G13" s="65">
        <v>8.6999999999999993</v>
      </c>
      <c r="H13" s="75">
        <v>2760</v>
      </c>
      <c r="I13" s="65">
        <v>384.3</v>
      </c>
      <c r="J13" s="87">
        <v>24978</v>
      </c>
      <c r="K13" s="82" t="s">
        <v>50</v>
      </c>
      <c r="M13" s="9"/>
      <c r="N13" s="9"/>
      <c r="O13" s="9"/>
    </row>
    <row r="14" spans="3:16" ht="15.5" x14ac:dyDescent="0.35">
      <c r="C14" s="10"/>
      <c r="D14" s="51" t="s">
        <v>10</v>
      </c>
      <c r="E14" s="65">
        <v>0.2</v>
      </c>
      <c r="F14" s="165">
        <f t="shared" si="0"/>
        <v>1.2800000000000001E-2</v>
      </c>
      <c r="G14" s="65">
        <v>7.7</v>
      </c>
      <c r="H14" s="75">
        <v>23</v>
      </c>
      <c r="I14" s="65">
        <v>18.3</v>
      </c>
      <c r="J14" s="87">
        <v>276</v>
      </c>
      <c r="K14" s="82" t="s">
        <v>51</v>
      </c>
      <c r="M14" s="9"/>
      <c r="N14" s="9"/>
      <c r="O14" s="9"/>
    </row>
    <row r="15" spans="3:16" ht="15.5" x14ac:dyDescent="0.35">
      <c r="C15" s="10"/>
      <c r="D15" s="51" t="s">
        <v>16</v>
      </c>
      <c r="E15" s="65">
        <v>39.6</v>
      </c>
      <c r="F15" s="186">
        <f t="shared" si="0"/>
        <v>2.5344000000000002</v>
      </c>
      <c r="G15" s="65">
        <v>8.1</v>
      </c>
      <c r="H15" s="75">
        <v>6900</v>
      </c>
      <c r="I15" s="65">
        <v>122</v>
      </c>
      <c r="J15" s="87">
        <v>63480</v>
      </c>
      <c r="K15" s="82" t="s">
        <v>55</v>
      </c>
      <c r="M15" s="9"/>
      <c r="N15" s="9"/>
      <c r="O15" s="9"/>
    </row>
    <row r="16" spans="3:16" ht="15.5" x14ac:dyDescent="0.35">
      <c r="C16" s="10"/>
      <c r="D16" s="51" t="s">
        <v>17</v>
      </c>
      <c r="E16" s="65">
        <v>0.7</v>
      </c>
      <c r="F16" s="186">
        <f t="shared" si="0"/>
        <v>4.48E-2</v>
      </c>
      <c r="G16" s="65">
        <v>8.1</v>
      </c>
      <c r="H16" s="75">
        <v>460</v>
      </c>
      <c r="I16" s="65">
        <v>54.9</v>
      </c>
      <c r="J16" s="87">
        <v>690</v>
      </c>
      <c r="K16" s="82" t="s">
        <v>53</v>
      </c>
      <c r="M16" s="9"/>
      <c r="N16" s="9"/>
      <c r="O16" s="9"/>
    </row>
    <row r="17" spans="3:15" ht="15.5" x14ac:dyDescent="0.35">
      <c r="C17" s="10"/>
      <c r="D17" s="51" t="s">
        <v>19</v>
      </c>
      <c r="E17" s="65">
        <v>0.1</v>
      </c>
      <c r="F17" s="186">
        <f t="shared" si="0"/>
        <v>6.4000000000000003E-3</v>
      </c>
      <c r="G17" s="65">
        <v>7.2</v>
      </c>
      <c r="H17" s="75">
        <v>460</v>
      </c>
      <c r="I17" s="65">
        <v>36.6</v>
      </c>
      <c r="J17" s="87">
        <v>138</v>
      </c>
      <c r="K17" s="82" t="s">
        <v>53</v>
      </c>
      <c r="M17" s="9"/>
      <c r="N17" s="9"/>
      <c r="O17" s="9"/>
    </row>
    <row r="18" spans="3:15" ht="15.5" x14ac:dyDescent="0.35">
      <c r="C18" s="10"/>
      <c r="D18" s="51" t="s">
        <v>21</v>
      </c>
      <c r="E18" s="65">
        <v>0.6</v>
      </c>
      <c r="F18" s="186">
        <f t="shared" si="0"/>
        <v>3.8399999999999997E-2</v>
      </c>
      <c r="G18" s="65">
        <v>8.5</v>
      </c>
      <c r="H18" s="75">
        <v>460</v>
      </c>
      <c r="I18" s="65">
        <v>128.1</v>
      </c>
      <c r="J18" s="87">
        <v>690</v>
      </c>
      <c r="K18" s="82" t="s">
        <v>50</v>
      </c>
      <c r="M18" s="9"/>
      <c r="N18" s="9"/>
      <c r="O18" s="9"/>
    </row>
    <row r="19" spans="3:15" ht="15.5" x14ac:dyDescent="0.35">
      <c r="C19" s="10"/>
      <c r="D19" s="51" t="s">
        <v>30</v>
      </c>
      <c r="E19" s="65">
        <v>1.4</v>
      </c>
      <c r="F19" s="186">
        <f t="shared" si="0"/>
        <v>8.9599999999999999E-2</v>
      </c>
      <c r="G19" s="65">
        <v>8.1999999999999993</v>
      </c>
      <c r="H19" s="75">
        <v>460</v>
      </c>
      <c r="I19" s="65">
        <v>73.2</v>
      </c>
      <c r="J19" s="87">
        <v>1794</v>
      </c>
      <c r="K19" s="82" t="s">
        <v>50</v>
      </c>
      <c r="M19" s="9"/>
      <c r="N19" s="9"/>
      <c r="O19" s="9"/>
    </row>
    <row r="20" spans="3:15" ht="15.5" x14ac:dyDescent="0.35">
      <c r="C20" s="10"/>
      <c r="D20" s="51" t="s">
        <v>32</v>
      </c>
      <c r="E20" s="65">
        <v>0.7</v>
      </c>
      <c r="F20" s="186">
        <f t="shared" si="0"/>
        <v>4.48E-2</v>
      </c>
      <c r="G20" s="65">
        <v>8.6</v>
      </c>
      <c r="H20" s="75">
        <v>55.199999999999996</v>
      </c>
      <c r="I20" s="65">
        <v>109.8</v>
      </c>
      <c r="J20" s="87">
        <v>690</v>
      </c>
      <c r="K20" s="82" t="s">
        <v>56</v>
      </c>
      <c r="M20" s="9"/>
      <c r="N20" s="9"/>
      <c r="O20" s="9"/>
    </row>
    <row r="21" spans="3:15" ht="15.75" customHeight="1" x14ac:dyDescent="0.35">
      <c r="C21" s="10"/>
      <c r="D21" s="51" t="s">
        <v>33</v>
      </c>
      <c r="E21" s="65">
        <v>3.7</v>
      </c>
      <c r="F21" s="186">
        <f t="shared" si="0"/>
        <v>0.23680000000000001</v>
      </c>
      <c r="G21" s="65">
        <v>8.3000000000000007</v>
      </c>
      <c r="H21" s="75">
        <v>460</v>
      </c>
      <c r="I21" s="65">
        <v>91.5</v>
      </c>
      <c r="J21" s="87">
        <v>4830</v>
      </c>
      <c r="K21" s="82" t="s">
        <v>50</v>
      </c>
      <c r="M21" s="9"/>
      <c r="N21" s="9"/>
      <c r="O21" s="9"/>
    </row>
    <row r="22" spans="3:15" ht="15.75" customHeight="1" x14ac:dyDescent="0.35">
      <c r="C22" s="10"/>
      <c r="D22" s="187" t="s">
        <v>81</v>
      </c>
      <c r="E22" s="188">
        <f>AVERAGE(E7:E21)</f>
        <v>12.53333333333333</v>
      </c>
      <c r="F22" s="189">
        <f t="shared" ref="F22:J22" si="1">AVERAGE(F7:F21)</f>
        <v>0.80213333333333348</v>
      </c>
      <c r="G22" s="188">
        <f t="shared" si="1"/>
        <v>8.206666666666667</v>
      </c>
      <c r="H22" s="189">
        <f t="shared" si="1"/>
        <v>2128.88</v>
      </c>
      <c r="I22" s="188">
        <f t="shared" si="1"/>
        <v>126.06666666666665</v>
      </c>
      <c r="J22" s="190">
        <f t="shared" si="1"/>
        <v>19854.466666666667</v>
      </c>
      <c r="K22" s="218"/>
      <c r="M22" s="9"/>
      <c r="N22" s="9"/>
      <c r="O22" s="9"/>
    </row>
    <row r="23" spans="3:15" ht="15.75" customHeight="1" x14ac:dyDescent="0.35">
      <c r="C23" s="10"/>
      <c r="D23" s="187" t="s">
        <v>82</v>
      </c>
      <c r="E23" s="188">
        <f>_xlfn.STDEV.S(E7:E21)</f>
        <v>17.118355506242278</v>
      </c>
      <c r="F23" s="191">
        <f t="shared" ref="F23:J23" si="2">_xlfn.STDEV.S(F7:F21)</f>
        <v>1.0955747523995054</v>
      </c>
      <c r="G23" s="188">
        <f t="shared" si="2"/>
        <v>0.41138557976440449</v>
      </c>
      <c r="H23" s="188">
        <f t="shared" si="2"/>
        <v>2641.9371981288923</v>
      </c>
      <c r="I23" s="188">
        <f t="shared" si="2"/>
        <v>99.905653112371624</v>
      </c>
      <c r="J23" s="188">
        <f t="shared" si="2"/>
        <v>28030.771511900646</v>
      </c>
      <c r="K23" s="219"/>
      <c r="M23" s="9"/>
      <c r="N23" s="9"/>
      <c r="O23" s="9"/>
    </row>
    <row r="24" spans="3:15" ht="15.75" customHeight="1" x14ac:dyDescent="0.35">
      <c r="C24" s="10"/>
      <c r="D24" s="51" t="s">
        <v>7</v>
      </c>
      <c r="E24" s="65">
        <v>32.799999999999997</v>
      </c>
      <c r="F24" s="186">
        <f t="shared" si="0"/>
        <v>2.0991999999999997</v>
      </c>
      <c r="G24" s="65">
        <v>8.4</v>
      </c>
      <c r="H24" s="75">
        <v>5520</v>
      </c>
      <c r="I24" s="65">
        <v>219.6</v>
      </c>
      <c r="J24" s="87">
        <v>12420</v>
      </c>
      <c r="K24" s="82" t="s">
        <v>50</v>
      </c>
      <c r="M24" s="9"/>
      <c r="N24" s="9"/>
      <c r="O24" s="9"/>
    </row>
    <row r="25" spans="3:15" ht="15.75" customHeight="1" x14ac:dyDescent="0.35">
      <c r="C25" s="10"/>
      <c r="D25" s="51" t="s">
        <v>13</v>
      </c>
      <c r="E25" s="65">
        <v>38.200000000000003</v>
      </c>
      <c r="F25" s="186">
        <f t="shared" si="0"/>
        <v>2.4448000000000003</v>
      </c>
      <c r="G25" s="65">
        <v>8.1</v>
      </c>
      <c r="H25" s="75">
        <v>6900</v>
      </c>
      <c r="I25" s="65">
        <v>122</v>
      </c>
      <c r="J25" s="87">
        <v>15019</v>
      </c>
      <c r="K25" s="82" t="s">
        <v>52</v>
      </c>
      <c r="M25" s="9"/>
      <c r="N25" s="9"/>
      <c r="O25" s="9"/>
    </row>
    <row r="26" spans="3:15" ht="15.75" customHeight="1" x14ac:dyDescent="0.35">
      <c r="C26" s="10"/>
      <c r="D26" s="51" t="s">
        <v>14</v>
      </c>
      <c r="E26" s="65">
        <v>41.3</v>
      </c>
      <c r="F26" s="186">
        <f t="shared" si="0"/>
        <v>2.6431999999999998</v>
      </c>
      <c r="G26" s="65">
        <v>8.1999999999999993</v>
      </c>
      <c r="H26" s="75">
        <v>7360</v>
      </c>
      <c r="I26" s="65">
        <v>91.5</v>
      </c>
      <c r="J26" s="87">
        <v>64005</v>
      </c>
      <c r="K26" s="82" t="s">
        <v>52</v>
      </c>
      <c r="M26" s="9"/>
      <c r="N26" s="9"/>
      <c r="O26" s="9"/>
    </row>
    <row r="27" spans="3:15" ht="15.75" customHeight="1" x14ac:dyDescent="0.35">
      <c r="C27" s="10"/>
      <c r="D27" s="51" t="s">
        <v>15</v>
      </c>
      <c r="E27" s="65">
        <v>39</v>
      </c>
      <c r="F27" s="186">
        <f t="shared" si="0"/>
        <v>2.496</v>
      </c>
      <c r="G27" s="65">
        <v>8.3000000000000007</v>
      </c>
      <c r="H27" s="75">
        <v>6440</v>
      </c>
      <c r="I27" s="65">
        <v>128.1</v>
      </c>
      <c r="J27" s="87">
        <v>62928</v>
      </c>
      <c r="K27" s="82" t="s">
        <v>54</v>
      </c>
      <c r="M27" s="9"/>
      <c r="N27" s="9"/>
      <c r="O27" s="9"/>
    </row>
    <row r="28" spans="3:15" ht="15.75" customHeight="1" x14ac:dyDescent="0.35">
      <c r="C28" s="10"/>
      <c r="D28" s="51" t="s">
        <v>18</v>
      </c>
      <c r="E28" s="65">
        <v>2.2999999999999998</v>
      </c>
      <c r="F28" s="186">
        <f t="shared" si="0"/>
        <v>0.1472</v>
      </c>
      <c r="G28" s="65">
        <v>8.9</v>
      </c>
      <c r="H28" s="75">
        <v>920</v>
      </c>
      <c r="I28" s="65">
        <v>256.2</v>
      </c>
      <c r="J28" s="87">
        <v>2208</v>
      </c>
      <c r="K28" s="82" t="s">
        <v>50</v>
      </c>
      <c r="M28" s="9"/>
      <c r="N28" s="9"/>
      <c r="O28" s="9"/>
    </row>
    <row r="29" spans="3:15" ht="15.75" customHeight="1" x14ac:dyDescent="0.35">
      <c r="C29" s="10"/>
      <c r="D29" s="51" t="s">
        <v>20</v>
      </c>
      <c r="E29" s="65">
        <v>0.8</v>
      </c>
      <c r="F29" s="186">
        <f t="shared" si="0"/>
        <v>5.1200000000000002E-2</v>
      </c>
      <c r="G29" s="65">
        <v>8.4</v>
      </c>
      <c r="H29" s="75">
        <v>50.6</v>
      </c>
      <c r="I29" s="65">
        <v>109.8</v>
      </c>
      <c r="J29" s="87">
        <v>552</v>
      </c>
      <c r="K29" s="82" t="s">
        <v>50</v>
      </c>
      <c r="M29" s="9"/>
      <c r="N29" s="9"/>
      <c r="O29" s="9"/>
    </row>
    <row r="30" spans="3:15" ht="15.75" customHeight="1" x14ac:dyDescent="0.35">
      <c r="C30" s="10"/>
      <c r="D30" s="51" t="s">
        <v>22</v>
      </c>
      <c r="E30" s="65">
        <v>1.9</v>
      </c>
      <c r="F30" s="186">
        <f t="shared" si="0"/>
        <v>0.1216</v>
      </c>
      <c r="G30" s="65">
        <v>8.4</v>
      </c>
      <c r="H30" s="75">
        <v>460</v>
      </c>
      <c r="I30" s="65">
        <v>128.1</v>
      </c>
      <c r="J30" s="87">
        <v>4554</v>
      </c>
      <c r="K30" s="82" t="s">
        <v>57</v>
      </c>
      <c r="M30" s="9"/>
      <c r="N30" s="9"/>
      <c r="O30" s="9"/>
    </row>
    <row r="31" spans="3:15" ht="15.75" customHeight="1" x14ac:dyDescent="0.35">
      <c r="C31" s="10"/>
      <c r="D31" s="51" t="s">
        <v>37</v>
      </c>
      <c r="E31" s="65">
        <v>5.4</v>
      </c>
      <c r="F31" s="186">
        <f t="shared" si="0"/>
        <v>0.34560000000000002</v>
      </c>
      <c r="G31" s="65">
        <v>8.6999999999999993</v>
      </c>
      <c r="H31" s="75">
        <v>460</v>
      </c>
      <c r="I31" s="65">
        <v>262.3</v>
      </c>
      <c r="J31" s="87">
        <v>6072</v>
      </c>
      <c r="K31" s="82" t="s">
        <v>50</v>
      </c>
      <c r="M31" s="9"/>
      <c r="N31" s="9"/>
      <c r="O31" s="9"/>
    </row>
    <row r="32" spans="3:15" ht="15.75" customHeight="1" x14ac:dyDescent="0.35">
      <c r="C32" s="10"/>
      <c r="D32" s="187" t="s">
        <v>81</v>
      </c>
      <c r="E32" s="188">
        <f>AVERAGE(E24:E31)</f>
        <v>20.212500000000006</v>
      </c>
      <c r="F32" s="189">
        <f t="shared" ref="F32:J32" si="3">AVERAGE(F24:F31)</f>
        <v>1.2936000000000001</v>
      </c>
      <c r="G32" s="188">
        <f t="shared" si="3"/>
        <v>8.4249999999999989</v>
      </c>
      <c r="H32" s="189">
        <f t="shared" si="3"/>
        <v>3513.8249999999998</v>
      </c>
      <c r="I32" s="188">
        <f t="shared" si="3"/>
        <v>164.7</v>
      </c>
      <c r="J32" s="190">
        <f t="shared" si="3"/>
        <v>20969.75</v>
      </c>
      <c r="K32" s="218"/>
      <c r="M32" s="9"/>
      <c r="N32" s="9"/>
      <c r="O32" s="9"/>
    </row>
    <row r="33" spans="3:29" ht="15.75" customHeight="1" x14ac:dyDescent="0.35">
      <c r="C33" s="10"/>
      <c r="D33" s="187" t="s">
        <v>82</v>
      </c>
      <c r="E33" s="188">
        <f>_xlfn.STDEV.S(E24:E31)</f>
        <v>19.019196129925447</v>
      </c>
      <c r="F33" s="191">
        <f t="shared" ref="F33:J33" si="4">_xlfn.STDEV.S(F24:F31)</f>
        <v>1.2172285523152289</v>
      </c>
      <c r="G33" s="188">
        <f t="shared" si="4"/>
        <v>0.26049403612586391</v>
      </c>
      <c r="H33" s="188">
        <f t="shared" si="4"/>
        <v>3299.7842205427405</v>
      </c>
      <c r="I33" s="188">
        <f t="shared" si="4"/>
        <v>69.474229549010289</v>
      </c>
      <c r="J33" s="188">
        <f t="shared" si="4"/>
        <v>26676.219258518839</v>
      </c>
      <c r="K33" s="219"/>
      <c r="M33" s="9"/>
      <c r="N33" s="9"/>
      <c r="O33" s="9"/>
    </row>
    <row r="34" spans="3:29" ht="15.75" customHeight="1" x14ac:dyDescent="0.35">
      <c r="C34" s="10"/>
      <c r="D34" s="51" t="s">
        <v>9</v>
      </c>
      <c r="E34" s="65">
        <v>0.3</v>
      </c>
      <c r="F34" s="186">
        <f t="shared" si="0"/>
        <v>1.9199999999999998E-2</v>
      </c>
      <c r="G34" s="65">
        <v>8</v>
      </c>
      <c r="H34" s="75">
        <v>920</v>
      </c>
      <c r="I34" s="65">
        <v>61</v>
      </c>
      <c r="J34" s="87">
        <v>414</v>
      </c>
      <c r="K34" s="82" t="s">
        <v>53</v>
      </c>
    </row>
    <row r="35" spans="3:29" ht="15.75" customHeight="1" x14ac:dyDescent="0.35">
      <c r="C35" s="10"/>
      <c r="D35" s="51" t="s">
        <v>11</v>
      </c>
      <c r="E35" s="65">
        <v>2.9</v>
      </c>
      <c r="F35" s="186">
        <f t="shared" si="0"/>
        <v>0.18559999999999999</v>
      </c>
      <c r="G35" s="65">
        <v>8.4</v>
      </c>
      <c r="H35" s="75">
        <v>460</v>
      </c>
      <c r="I35" s="65">
        <v>280.60000000000002</v>
      </c>
      <c r="J35" s="87">
        <v>3594</v>
      </c>
      <c r="K35" s="82" t="s">
        <v>51</v>
      </c>
    </row>
    <row r="36" spans="3:29" ht="15.75" customHeight="1" x14ac:dyDescent="0.35">
      <c r="D36" s="51" t="s">
        <v>12</v>
      </c>
      <c r="E36" s="65">
        <v>35.5</v>
      </c>
      <c r="F36" s="186">
        <f t="shared" si="0"/>
        <v>2.2720000000000002</v>
      </c>
      <c r="G36" s="65">
        <v>7.9</v>
      </c>
      <c r="H36" s="75">
        <v>5980</v>
      </c>
      <c r="I36" s="65">
        <v>54.9</v>
      </c>
      <c r="J36" s="87">
        <v>57408</v>
      </c>
      <c r="K36" s="82" t="s">
        <v>52</v>
      </c>
    </row>
    <row r="37" spans="3:29" ht="15.75" customHeight="1" x14ac:dyDescent="0.35">
      <c r="D37" s="51" t="s">
        <v>28</v>
      </c>
      <c r="E37" s="65">
        <v>2.8</v>
      </c>
      <c r="F37" s="186">
        <f t="shared" si="0"/>
        <v>0.1792</v>
      </c>
      <c r="G37" s="65">
        <v>8.6999999999999993</v>
      </c>
      <c r="H37" s="75">
        <v>920</v>
      </c>
      <c r="I37" s="65">
        <v>195.2</v>
      </c>
      <c r="J37" s="87">
        <v>2760</v>
      </c>
      <c r="K37" s="82" t="s">
        <v>50</v>
      </c>
    </row>
    <row r="38" spans="3:29" ht="15.75" customHeight="1" thickBot="1" x14ac:dyDescent="0.4">
      <c r="D38" s="51" t="s">
        <v>29</v>
      </c>
      <c r="E38" s="65">
        <v>0.6</v>
      </c>
      <c r="F38" s="186">
        <f t="shared" si="0"/>
        <v>3.8399999999999997E-2</v>
      </c>
      <c r="G38" s="65">
        <v>7.9</v>
      </c>
      <c r="H38" s="75">
        <v>920</v>
      </c>
      <c r="I38" s="65">
        <v>61</v>
      </c>
      <c r="J38" s="87">
        <v>414</v>
      </c>
      <c r="K38" s="82" t="s">
        <v>50</v>
      </c>
    </row>
    <row r="39" spans="3:29" ht="15.75" customHeight="1" thickBot="1" x14ac:dyDescent="0.4">
      <c r="C39" s="28"/>
      <c r="D39" s="51" t="s">
        <v>31</v>
      </c>
      <c r="E39" s="65">
        <v>1.1000000000000001</v>
      </c>
      <c r="F39" s="186">
        <f t="shared" si="0"/>
        <v>7.0400000000000004E-2</v>
      </c>
      <c r="G39" s="65">
        <v>8.6999999999999993</v>
      </c>
      <c r="H39" s="75">
        <v>96.6</v>
      </c>
      <c r="I39" s="192">
        <v>244</v>
      </c>
      <c r="J39" s="87">
        <v>1242</v>
      </c>
      <c r="K39" s="82" t="s">
        <v>56</v>
      </c>
      <c r="L39" s="28"/>
      <c r="M39" s="50"/>
      <c r="N39" s="57" t="s">
        <v>49</v>
      </c>
      <c r="O39" s="45" t="s">
        <v>24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</row>
    <row r="40" spans="3:29" ht="15.75" customHeight="1" x14ac:dyDescent="0.35">
      <c r="C40" s="28"/>
      <c r="D40" s="187" t="s">
        <v>81</v>
      </c>
      <c r="E40" s="193">
        <f>AVERAGE(E34:E39)</f>
        <v>7.2</v>
      </c>
      <c r="F40" s="171">
        <f t="shared" ref="F40:J40" si="5">AVERAGE(F34:F39)</f>
        <v>0.46080000000000004</v>
      </c>
      <c r="G40" s="193">
        <f t="shared" si="5"/>
        <v>8.2666666666666657</v>
      </c>
      <c r="H40" s="194">
        <f t="shared" si="5"/>
        <v>1549.4333333333334</v>
      </c>
      <c r="I40" s="193">
        <f t="shared" si="5"/>
        <v>149.45000000000002</v>
      </c>
      <c r="J40" s="195">
        <f t="shared" si="5"/>
        <v>10972</v>
      </c>
      <c r="K40" s="220"/>
      <c r="L40" s="28"/>
      <c r="M40" s="51" t="s">
        <v>7</v>
      </c>
      <c r="N40" s="55" t="s">
        <v>50</v>
      </c>
      <c r="O40" s="56">
        <v>32.799999999999997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</row>
    <row r="41" spans="3:29" ht="15.75" customHeight="1" thickBot="1" x14ac:dyDescent="0.4">
      <c r="C41" s="28"/>
      <c r="D41" s="196" t="s">
        <v>82</v>
      </c>
      <c r="E41" s="197">
        <f>_xlfn.STDEV.S(E34:E39)</f>
        <v>13.907695711367861</v>
      </c>
      <c r="F41" s="198">
        <f t="shared" ref="F41:J41" si="6">_xlfn.STDEV.S(F34:F39)</f>
        <v>0.89009252552754325</v>
      </c>
      <c r="G41" s="197">
        <f t="shared" si="6"/>
        <v>0.38297084310253482</v>
      </c>
      <c r="H41" s="197">
        <f t="shared" si="6"/>
        <v>2196.1816697774952</v>
      </c>
      <c r="I41" s="197">
        <f t="shared" si="6"/>
        <v>102.78092721901274</v>
      </c>
      <c r="J41" s="197">
        <f t="shared" si="6"/>
        <v>22785.036984828443</v>
      </c>
      <c r="K41" s="221"/>
      <c r="L41" s="28"/>
      <c r="M41" s="51" t="s">
        <v>13</v>
      </c>
      <c r="N41" s="48" t="s">
        <v>52</v>
      </c>
      <c r="O41" s="53">
        <v>38.200000000000003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</row>
    <row r="42" spans="3:29" ht="15.75" customHeight="1" x14ac:dyDescent="0.35">
      <c r="C42" s="28"/>
      <c r="D42" s="10"/>
      <c r="F42" s="30"/>
      <c r="G42" s="29"/>
      <c r="H42" s="29"/>
      <c r="I42" s="28"/>
      <c r="J42" s="29"/>
      <c r="K42" s="30"/>
      <c r="L42" s="28"/>
      <c r="M42" s="51" t="s">
        <v>9</v>
      </c>
      <c r="N42" s="48" t="s">
        <v>53</v>
      </c>
      <c r="O42" s="53">
        <v>0.3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</row>
    <row r="43" spans="3:29" ht="15.75" customHeight="1" x14ac:dyDescent="0.35">
      <c r="C43" s="28"/>
      <c r="D43" s="10"/>
      <c r="F43" s="30"/>
      <c r="G43" s="29"/>
      <c r="H43" s="29"/>
      <c r="I43" s="28"/>
      <c r="J43" s="29"/>
      <c r="K43" s="30"/>
      <c r="L43" s="28"/>
      <c r="M43" s="51" t="s">
        <v>14</v>
      </c>
      <c r="N43" s="48" t="s">
        <v>52</v>
      </c>
      <c r="O43" s="53">
        <v>41.3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</row>
    <row r="44" spans="3:29" ht="15.75" customHeight="1" x14ac:dyDescent="0.35">
      <c r="C44" s="28"/>
      <c r="D44" s="10"/>
      <c r="F44" s="30"/>
      <c r="G44" s="29"/>
      <c r="H44" s="29"/>
      <c r="I44" s="28"/>
      <c r="J44" s="29"/>
      <c r="K44" s="30"/>
      <c r="L44" s="28"/>
      <c r="M44" s="51" t="s">
        <v>8</v>
      </c>
      <c r="N44" s="48" t="s">
        <v>50</v>
      </c>
      <c r="O44" s="53">
        <v>6.1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</row>
    <row r="45" spans="3:29" ht="15.75" customHeight="1" x14ac:dyDescent="0.35">
      <c r="C45" s="28"/>
      <c r="D45" s="10"/>
      <c r="F45" s="30"/>
      <c r="G45" s="29"/>
      <c r="H45" s="29"/>
      <c r="I45" s="28"/>
      <c r="J45" s="29"/>
      <c r="K45" s="30"/>
      <c r="L45" s="28"/>
      <c r="M45" s="51" t="s">
        <v>11</v>
      </c>
      <c r="N45" s="48" t="s">
        <v>51</v>
      </c>
      <c r="O45" s="53">
        <v>2.9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</row>
    <row r="46" spans="3:29" ht="15.75" customHeight="1" x14ac:dyDescent="0.35">
      <c r="C46" s="28"/>
      <c r="D46" s="10"/>
      <c r="F46" s="30"/>
      <c r="G46" s="29"/>
      <c r="H46" s="29"/>
      <c r="I46" s="28"/>
      <c r="J46" s="29"/>
      <c r="K46" s="30"/>
      <c r="L46" s="28"/>
      <c r="M46" s="51" t="s">
        <v>10</v>
      </c>
      <c r="N46" s="48" t="s">
        <v>51</v>
      </c>
      <c r="O46" s="53">
        <v>0.2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</row>
    <row r="47" spans="3:29" ht="15.75" customHeight="1" x14ac:dyDescent="0.35">
      <c r="C47" s="28"/>
      <c r="D47" s="10"/>
      <c r="F47" s="30"/>
      <c r="G47" s="29"/>
      <c r="H47" s="29"/>
      <c r="I47" s="28"/>
      <c r="J47" s="29"/>
      <c r="K47" s="30"/>
      <c r="L47" s="28"/>
      <c r="M47" s="51" t="s">
        <v>15</v>
      </c>
      <c r="N47" s="48" t="s">
        <v>54</v>
      </c>
      <c r="O47" s="53">
        <v>39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</row>
    <row r="48" spans="3:29" ht="15.75" customHeight="1" x14ac:dyDescent="0.35">
      <c r="C48" s="28"/>
      <c r="D48" s="10"/>
      <c r="F48" s="30"/>
      <c r="G48" s="29"/>
      <c r="H48" s="29"/>
      <c r="I48" s="28"/>
      <c r="J48" s="29"/>
      <c r="K48" s="30"/>
      <c r="L48" s="28"/>
      <c r="M48" s="51" t="s">
        <v>16</v>
      </c>
      <c r="N48" s="48" t="s">
        <v>55</v>
      </c>
      <c r="O48" s="53">
        <v>39.6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</row>
    <row r="49" spans="3:29" ht="15.75" customHeight="1" x14ac:dyDescent="0.35">
      <c r="C49" s="28"/>
      <c r="D49" s="10"/>
      <c r="F49" s="30"/>
      <c r="G49" s="29"/>
      <c r="H49" s="29"/>
      <c r="I49" s="28"/>
      <c r="J49" s="29"/>
      <c r="K49" s="30"/>
      <c r="L49" s="28"/>
      <c r="M49" s="51" t="s">
        <v>18</v>
      </c>
      <c r="N49" s="48" t="s">
        <v>50</v>
      </c>
      <c r="O49" s="53">
        <v>2.2999999999999998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</row>
    <row r="50" spans="3:29" ht="15.75" customHeight="1" x14ac:dyDescent="0.35">
      <c r="C50" s="28"/>
      <c r="D50" s="10"/>
      <c r="F50" s="30"/>
      <c r="G50" s="29"/>
      <c r="H50" s="29"/>
      <c r="I50" s="28"/>
      <c r="J50" s="29"/>
      <c r="K50" s="30"/>
      <c r="L50" s="28"/>
      <c r="M50" s="51" t="s">
        <v>17</v>
      </c>
      <c r="N50" s="48" t="s">
        <v>53</v>
      </c>
      <c r="O50" s="53">
        <v>0.7</v>
      </c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</row>
    <row r="51" spans="3:29" ht="15.75" customHeight="1" x14ac:dyDescent="0.35">
      <c r="C51" s="28"/>
      <c r="D51" s="10"/>
      <c r="F51" s="30"/>
      <c r="G51" s="29"/>
      <c r="H51" s="29"/>
      <c r="I51" s="28"/>
      <c r="J51" s="29"/>
      <c r="K51" s="30"/>
      <c r="L51" s="28"/>
      <c r="M51" s="51" t="s">
        <v>12</v>
      </c>
      <c r="N51" s="48" t="s">
        <v>52</v>
      </c>
      <c r="O51" s="53">
        <v>35.5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</row>
    <row r="52" spans="3:29" ht="15.75" customHeight="1" x14ac:dyDescent="0.35">
      <c r="C52" s="28"/>
      <c r="D52" s="10"/>
      <c r="F52" s="30"/>
      <c r="G52" s="29"/>
      <c r="H52" s="29"/>
      <c r="I52" s="28"/>
      <c r="J52" s="29"/>
      <c r="K52" s="30"/>
      <c r="L52" s="28"/>
      <c r="M52" s="51" t="s">
        <v>28</v>
      </c>
      <c r="N52" s="48" t="s">
        <v>50</v>
      </c>
      <c r="O52" s="53">
        <v>2.8</v>
      </c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</row>
    <row r="53" spans="3:29" ht="15.75" customHeight="1" x14ac:dyDescent="0.35">
      <c r="C53" s="28"/>
      <c r="D53" s="10"/>
      <c r="F53" s="30"/>
      <c r="G53" s="29"/>
      <c r="H53" s="29"/>
      <c r="I53" s="28"/>
      <c r="J53" s="29"/>
      <c r="K53" s="30"/>
      <c r="L53" s="28"/>
      <c r="M53" s="51" t="s">
        <v>19</v>
      </c>
      <c r="N53" s="48" t="s">
        <v>53</v>
      </c>
      <c r="O53" s="53">
        <v>0.1</v>
      </c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</row>
    <row r="54" spans="3:29" ht="15.75" customHeight="1" x14ac:dyDescent="0.35">
      <c r="C54" s="28"/>
      <c r="D54" s="10"/>
      <c r="F54" s="30"/>
      <c r="G54" s="29"/>
      <c r="H54" s="29"/>
      <c r="I54" s="28"/>
      <c r="J54" s="29"/>
      <c r="K54" s="30"/>
      <c r="L54" s="28"/>
      <c r="M54" s="51" t="s">
        <v>29</v>
      </c>
      <c r="N54" s="48" t="s">
        <v>50</v>
      </c>
      <c r="O54" s="53">
        <v>0.6</v>
      </c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</row>
    <row r="55" spans="3:29" ht="15.75" customHeight="1" x14ac:dyDescent="0.35">
      <c r="C55" s="28"/>
      <c r="D55" s="10"/>
      <c r="F55" s="30"/>
      <c r="G55" s="29"/>
      <c r="H55" s="29"/>
      <c r="I55" s="28"/>
      <c r="J55" s="29"/>
      <c r="K55" s="30"/>
      <c r="L55" s="28"/>
      <c r="M55" s="51" t="s">
        <v>21</v>
      </c>
      <c r="N55" s="48" t="s">
        <v>50</v>
      </c>
      <c r="O55" s="53">
        <v>0.6</v>
      </c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</row>
    <row r="56" spans="3:29" ht="15.75" customHeight="1" x14ac:dyDescent="0.35">
      <c r="C56" s="28"/>
      <c r="D56" s="10"/>
      <c r="F56" s="30"/>
      <c r="G56" s="29"/>
      <c r="H56" s="29"/>
      <c r="I56" s="28"/>
      <c r="J56" s="29"/>
      <c r="K56" s="30"/>
      <c r="L56" s="28"/>
      <c r="M56" s="51" t="s">
        <v>30</v>
      </c>
      <c r="N56" s="48" t="s">
        <v>50</v>
      </c>
      <c r="O56" s="53">
        <v>1.4</v>
      </c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</row>
    <row r="57" spans="3:29" ht="15.75" customHeight="1" x14ac:dyDescent="0.35">
      <c r="C57" s="28"/>
      <c r="D57" s="10"/>
      <c r="F57" s="30"/>
      <c r="G57" s="29"/>
      <c r="H57" s="29"/>
      <c r="I57" s="28"/>
      <c r="J57" s="29"/>
      <c r="K57" s="30"/>
      <c r="L57" s="28"/>
      <c r="M57" s="51" t="s">
        <v>31</v>
      </c>
      <c r="N57" s="48" t="s">
        <v>56</v>
      </c>
      <c r="O57" s="53">
        <v>1.1000000000000001</v>
      </c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</row>
    <row r="58" spans="3:29" ht="15.75" customHeight="1" x14ac:dyDescent="0.35">
      <c r="C58" s="28"/>
      <c r="D58" s="10"/>
      <c r="F58" s="30"/>
      <c r="G58" s="29"/>
      <c r="H58" s="29"/>
      <c r="I58" s="28"/>
      <c r="J58" s="29"/>
      <c r="K58" s="30"/>
      <c r="L58" s="28"/>
      <c r="M58" s="51" t="s">
        <v>32</v>
      </c>
      <c r="N58" s="48" t="s">
        <v>56</v>
      </c>
      <c r="O58" s="53">
        <v>0.7</v>
      </c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</row>
    <row r="59" spans="3:29" ht="15.75" customHeight="1" x14ac:dyDescent="0.35">
      <c r="C59" s="28"/>
      <c r="D59" s="10"/>
      <c r="F59" s="30"/>
      <c r="G59" s="29"/>
      <c r="H59" s="29"/>
      <c r="I59" s="28"/>
      <c r="J59" s="29"/>
      <c r="K59" s="30"/>
      <c r="L59" s="28"/>
      <c r="M59" s="51" t="s">
        <v>40</v>
      </c>
      <c r="N59" s="48" t="s">
        <v>57</v>
      </c>
      <c r="O59" s="53">
        <v>1.2</v>
      </c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</row>
    <row r="60" spans="3:29" ht="15.75" customHeight="1" x14ac:dyDescent="0.35">
      <c r="C60" s="28"/>
      <c r="D60" s="10"/>
      <c r="F60" s="30"/>
      <c r="G60" s="29"/>
      <c r="H60" s="29"/>
      <c r="I60" s="28"/>
      <c r="J60" s="29"/>
      <c r="K60" s="30"/>
      <c r="L60" s="28"/>
      <c r="M60" s="51" t="s">
        <v>20</v>
      </c>
      <c r="N60" s="48" t="s">
        <v>50</v>
      </c>
      <c r="O60" s="53">
        <v>0.8</v>
      </c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</row>
    <row r="61" spans="3:29" ht="15.75" customHeight="1" x14ac:dyDescent="0.35">
      <c r="C61" s="28"/>
      <c r="D61" s="10"/>
      <c r="F61" s="30"/>
      <c r="G61" s="29"/>
      <c r="H61" s="29"/>
      <c r="I61" s="28"/>
      <c r="J61" s="29"/>
      <c r="K61" s="30"/>
      <c r="L61" s="28"/>
      <c r="M61" s="51" t="s">
        <v>41</v>
      </c>
      <c r="N61" s="48" t="s">
        <v>53</v>
      </c>
      <c r="O61" s="53">
        <v>39</v>
      </c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</row>
    <row r="62" spans="3:29" ht="15.75" customHeight="1" x14ac:dyDescent="0.35">
      <c r="C62" s="28"/>
      <c r="D62" s="10"/>
      <c r="F62" s="30"/>
      <c r="G62" s="29"/>
      <c r="H62" s="29"/>
      <c r="I62" s="28"/>
      <c r="J62" s="29"/>
      <c r="K62" s="30"/>
      <c r="L62" s="28"/>
      <c r="M62" s="51" t="s">
        <v>33</v>
      </c>
      <c r="N62" s="48" t="s">
        <v>50</v>
      </c>
      <c r="O62" s="53">
        <v>3.7</v>
      </c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</row>
    <row r="63" spans="3:29" ht="15.75" customHeight="1" x14ac:dyDescent="0.35">
      <c r="C63" s="28"/>
      <c r="D63" s="10"/>
      <c r="F63" s="30"/>
      <c r="G63" s="29"/>
      <c r="H63" s="29"/>
      <c r="I63" s="28"/>
      <c r="J63" s="29"/>
      <c r="K63" s="30"/>
      <c r="L63" s="28"/>
      <c r="M63" s="51" t="s">
        <v>34</v>
      </c>
      <c r="N63" s="48" t="s">
        <v>52</v>
      </c>
      <c r="O63" s="53">
        <v>39.6</v>
      </c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</row>
    <row r="64" spans="3:29" ht="15.75" customHeight="1" x14ac:dyDescent="0.35">
      <c r="C64" s="28"/>
      <c r="D64" s="10"/>
      <c r="F64" s="30"/>
      <c r="G64" s="29"/>
      <c r="H64" s="29"/>
      <c r="I64" s="28"/>
      <c r="J64" s="29"/>
      <c r="K64" s="30"/>
      <c r="L64" s="28"/>
      <c r="M64" s="51" t="s">
        <v>35</v>
      </c>
      <c r="N64" s="48" t="s">
        <v>50</v>
      </c>
      <c r="O64" s="53">
        <v>0.1</v>
      </c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</row>
    <row r="65" spans="3:29" ht="15.75" customHeight="1" x14ac:dyDescent="0.35">
      <c r="C65" s="28"/>
      <c r="D65" s="10"/>
      <c r="F65" s="30"/>
      <c r="G65" s="29"/>
      <c r="H65" s="29"/>
      <c r="I65" s="28"/>
      <c r="J65" s="29"/>
      <c r="K65" s="30"/>
      <c r="L65" s="28"/>
      <c r="M65" s="51" t="s">
        <v>22</v>
      </c>
      <c r="N65" s="48" t="s">
        <v>57</v>
      </c>
      <c r="O65" s="53">
        <v>1.9</v>
      </c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</row>
    <row r="66" spans="3:29" ht="15.75" customHeight="1" x14ac:dyDescent="0.35">
      <c r="C66" s="28"/>
      <c r="D66" s="10"/>
      <c r="F66" s="30"/>
      <c r="G66" s="29"/>
      <c r="H66" s="29"/>
      <c r="I66" s="28"/>
      <c r="J66" s="29"/>
      <c r="K66" s="30"/>
      <c r="L66" s="28"/>
      <c r="M66" s="51" t="s">
        <v>36</v>
      </c>
      <c r="N66" s="48" t="s">
        <v>52</v>
      </c>
      <c r="O66" s="53">
        <v>38.299999999999997</v>
      </c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</row>
    <row r="67" spans="3:29" ht="15.75" customHeight="1" x14ac:dyDescent="0.35">
      <c r="C67" s="28"/>
      <c r="D67" s="10"/>
      <c r="F67" s="30"/>
      <c r="G67" s="29"/>
      <c r="H67" s="29"/>
      <c r="I67" s="28"/>
      <c r="J67" s="29"/>
      <c r="K67" s="30"/>
      <c r="L67" s="28"/>
      <c r="M67" s="51" t="s">
        <v>37</v>
      </c>
      <c r="N67" s="48" t="s">
        <v>50</v>
      </c>
      <c r="O67" s="53">
        <v>5.4</v>
      </c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</row>
    <row r="68" spans="3:29" ht="15.75" customHeight="1" thickBot="1" x14ac:dyDescent="0.4">
      <c r="C68" s="28"/>
      <c r="D68" s="10"/>
      <c r="F68" s="30"/>
      <c r="G68" s="29"/>
      <c r="H68" s="29"/>
      <c r="I68" s="28"/>
      <c r="J68" s="29"/>
      <c r="K68" s="30"/>
      <c r="L68" s="28"/>
      <c r="M68" s="52" t="s">
        <v>42</v>
      </c>
      <c r="N68" s="49" t="s">
        <v>50</v>
      </c>
      <c r="O68" s="54">
        <v>16.7</v>
      </c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</row>
    <row r="69" spans="3:29" ht="15.75" customHeight="1" x14ac:dyDescent="0.35">
      <c r="C69" s="28"/>
      <c r="D69" s="10"/>
      <c r="F69" s="30"/>
      <c r="G69" s="29"/>
      <c r="H69" s="29"/>
      <c r="I69" s="28"/>
      <c r="J69" s="28"/>
      <c r="K69" s="11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</row>
    <row r="70" spans="3:29" ht="15.75" customHeight="1" x14ac:dyDescent="0.35">
      <c r="C70" s="28"/>
      <c r="D70" s="10"/>
      <c r="F70" s="28"/>
      <c r="G70" s="28"/>
      <c r="H70" s="28"/>
      <c r="I70" s="28"/>
      <c r="J70" s="28"/>
      <c r="K70" s="11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</row>
    <row r="71" spans="3:29" ht="15.75" customHeight="1" x14ac:dyDescent="0.35">
      <c r="C71" s="28"/>
      <c r="D71" s="10"/>
      <c r="F71" s="28"/>
      <c r="G71" s="28"/>
      <c r="H71" s="28"/>
      <c r="I71" s="28"/>
      <c r="J71" s="28"/>
      <c r="K71" s="11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</row>
    <row r="72" spans="3:29" ht="15.75" customHeight="1" x14ac:dyDescent="0.35">
      <c r="C72" s="28"/>
      <c r="D72" s="22"/>
      <c r="E72" s="22"/>
      <c r="F72" s="28"/>
      <c r="G72" s="28"/>
      <c r="H72" s="28"/>
      <c r="I72" s="28"/>
      <c r="J72" s="28"/>
      <c r="K72" s="11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</row>
    <row r="73" spans="3:29" ht="15.75" customHeight="1" thickBot="1" x14ac:dyDescent="0.4">
      <c r="C73" s="28"/>
      <c r="D73" s="22"/>
      <c r="E73" s="22"/>
      <c r="F73" s="28"/>
      <c r="G73" s="28"/>
      <c r="H73" s="28"/>
      <c r="I73" s="28"/>
      <c r="J73" s="28"/>
      <c r="K73" s="11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</row>
    <row r="74" spans="3:29" ht="15.75" customHeight="1" thickBot="1" x14ac:dyDescent="0.4">
      <c r="C74" s="28"/>
      <c r="D74" s="22"/>
      <c r="E74" s="22"/>
      <c r="F74" s="28"/>
      <c r="G74" s="28"/>
      <c r="H74" s="28"/>
      <c r="I74" s="28"/>
      <c r="J74" s="28"/>
      <c r="K74" s="11"/>
      <c r="L74" s="28"/>
      <c r="M74" s="50"/>
      <c r="N74" s="58" t="s">
        <v>49</v>
      </c>
      <c r="O74" s="91" t="s">
        <v>38</v>
      </c>
      <c r="P74" s="62" t="str">
        <f>J6</f>
        <v>Chloride (mg/L)</v>
      </c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</row>
    <row r="75" spans="3:29" ht="15.75" customHeight="1" x14ac:dyDescent="0.35">
      <c r="C75" s="28"/>
      <c r="D75" s="22"/>
      <c r="E75" s="22"/>
      <c r="F75" s="28"/>
      <c r="G75" s="28"/>
      <c r="H75" s="28"/>
      <c r="I75" s="28"/>
      <c r="J75" s="28"/>
      <c r="K75" s="11"/>
      <c r="L75" s="28"/>
      <c r="M75" s="51" t="s">
        <v>7</v>
      </c>
      <c r="N75" s="59" t="s">
        <v>50</v>
      </c>
      <c r="O75" s="14">
        <v>5520</v>
      </c>
      <c r="P75" s="14">
        <v>12420</v>
      </c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</row>
    <row r="76" spans="3:29" ht="15.75" customHeight="1" x14ac:dyDescent="0.35">
      <c r="C76" s="28"/>
      <c r="D76" s="31"/>
      <c r="E76" s="31"/>
      <c r="F76" s="28"/>
      <c r="G76" s="28"/>
      <c r="H76" s="28"/>
      <c r="I76" s="28"/>
      <c r="J76" s="28"/>
      <c r="K76" s="11"/>
      <c r="L76" s="28"/>
      <c r="M76" s="51" t="s">
        <v>13</v>
      </c>
      <c r="N76" s="60" t="s">
        <v>52</v>
      </c>
      <c r="O76" s="89">
        <v>6900</v>
      </c>
      <c r="P76" s="13">
        <v>15019</v>
      </c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</row>
    <row r="77" spans="3:29" ht="15.75" customHeight="1" x14ac:dyDescent="0.35">
      <c r="C77" s="28"/>
      <c r="D77" s="10"/>
      <c r="E77" s="31"/>
      <c r="F77" s="28"/>
      <c r="G77" s="28"/>
      <c r="H77" s="28"/>
      <c r="I77" s="28"/>
      <c r="J77" s="28"/>
      <c r="K77" s="11"/>
      <c r="L77" s="28"/>
      <c r="M77" s="51" t="s">
        <v>9</v>
      </c>
      <c r="N77" s="60" t="s">
        <v>53</v>
      </c>
      <c r="O77" s="89">
        <v>920</v>
      </c>
      <c r="P77" s="13">
        <v>414</v>
      </c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</row>
    <row r="78" spans="3:29" ht="15.75" customHeight="1" x14ac:dyDescent="0.35">
      <c r="C78" s="28"/>
      <c r="D78" s="10"/>
      <c r="E78" s="31"/>
      <c r="F78" s="28"/>
      <c r="G78" s="28"/>
      <c r="H78" s="28"/>
      <c r="I78" s="28"/>
      <c r="J78" s="28"/>
      <c r="K78" s="11"/>
      <c r="L78" s="28"/>
      <c r="M78" s="51" t="s">
        <v>14</v>
      </c>
      <c r="N78" s="60" t="s">
        <v>52</v>
      </c>
      <c r="O78" s="89">
        <v>7360</v>
      </c>
      <c r="P78" s="13">
        <v>64005</v>
      </c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</row>
    <row r="79" spans="3:29" ht="15.75" customHeight="1" x14ac:dyDescent="0.35">
      <c r="C79" s="28"/>
      <c r="D79" s="10"/>
      <c r="E79" s="31"/>
      <c r="F79" s="28"/>
      <c r="G79" s="28"/>
      <c r="H79" s="28"/>
      <c r="I79" s="28"/>
      <c r="J79" s="28"/>
      <c r="K79" s="11"/>
      <c r="L79" s="28"/>
      <c r="M79" s="51" t="s">
        <v>8</v>
      </c>
      <c r="N79" s="60" t="s">
        <v>50</v>
      </c>
      <c r="O79" s="89">
        <v>1380</v>
      </c>
      <c r="P79" s="13">
        <v>7603</v>
      </c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</row>
    <row r="80" spans="3:29" ht="15.75" customHeight="1" x14ac:dyDescent="0.35">
      <c r="C80" s="28"/>
      <c r="D80" s="31"/>
      <c r="E80" s="31"/>
      <c r="F80" s="28"/>
      <c r="G80" s="28"/>
      <c r="H80" s="28"/>
      <c r="I80" s="28"/>
      <c r="J80" s="28"/>
      <c r="K80" s="11"/>
      <c r="L80" s="28"/>
      <c r="M80" s="51" t="s">
        <v>11</v>
      </c>
      <c r="N80" s="60" t="s">
        <v>51</v>
      </c>
      <c r="O80" s="89">
        <v>460</v>
      </c>
      <c r="P80" s="13">
        <v>3594</v>
      </c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</row>
    <row r="81" spans="3:29" ht="15.75" customHeight="1" x14ac:dyDescent="0.35">
      <c r="C81" s="28"/>
      <c r="D81" s="10"/>
      <c r="E81" s="10"/>
      <c r="F81" s="28"/>
      <c r="G81" s="28"/>
      <c r="H81" s="28"/>
      <c r="I81" s="28"/>
      <c r="J81" s="28"/>
      <c r="K81" s="11"/>
      <c r="L81" s="28"/>
      <c r="M81" s="51" t="s">
        <v>10</v>
      </c>
      <c r="N81" s="60" t="s">
        <v>51</v>
      </c>
      <c r="O81" s="89">
        <v>23</v>
      </c>
      <c r="P81" s="13">
        <v>276</v>
      </c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</row>
    <row r="82" spans="3:29" ht="15.75" customHeight="1" x14ac:dyDescent="0.35">
      <c r="C82" s="28"/>
      <c r="D82" s="10"/>
      <c r="E82" s="31"/>
      <c r="F82" s="28"/>
      <c r="G82" s="28"/>
      <c r="H82" s="28"/>
      <c r="I82" s="28"/>
      <c r="J82" s="28"/>
      <c r="K82" s="11"/>
      <c r="L82" s="28"/>
      <c r="M82" s="51" t="s">
        <v>15</v>
      </c>
      <c r="N82" s="60" t="s">
        <v>54</v>
      </c>
      <c r="O82" s="89">
        <v>6440</v>
      </c>
      <c r="P82" s="13">
        <v>62928</v>
      </c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</row>
    <row r="83" spans="3:29" ht="15.75" customHeight="1" x14ac:dyDescent="0.35">
      <c r="C83" s="28"/>
      <c r="D83" s="10"/>
      <c r="E83" s="31"/>
      <c r="F83" s="28"/>
      <c r="G83" s="28"/>
      <c r="H83" s="28"/>
      <c r="I83" s="28"/>
      <c r="J83" s="28"/>
      <c r="K83" s="11"/>
      <c r="L83" s="28"/>
      <c r="M83" s="51" t="s">
        <v>16</v>
      </c>
      <c r="N83" s="60" t="s">
        <v>55</v>
      </c>
      <c r="O83" s="95">
        <v>6900</v>
      </c>
      <c r="P83" s="13">
        <v>63480</v>
      </c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</row>
    <row r="84" spans="3:29" ht="15.75" customHeight="1" x14ac:dyDescent="0.35">
      <c r="C84" s="28"/>
      <c r="D84" s="10"/>
      <c r="E84" s="31"/>
      <c r="F84" s="28"/>
      <c r="G84" s="28"/>
      <c r="H84" s="28"/>
      <c r="I84" s="28"/>
      <c r="J84" s="28"/>
      <c r="K84" s="11"/>
      <c r="L84" s="28"/>
      <c r="M84" s="51" t="s">
        <v>18</v>
      </c>
      <c r="N84" s="60" t="s">
        <v>50</v>
      </c>
      <c r="O84" s="89">
        <v>920</v>
      </c>
      <c r="P84" s="13">
        <v>2208</v>
      </c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</row>
    <row r="85" spans="3:29" ht="15.75" customHeight="1" x14ac:dyDescent="0.35">
      <c r="C85" s="28"/>
      <c r="D85" s="10"/>
      <c r="E85" s="31"/>
      <c r="F85" s="28"/>
      <c r="G85" s="28"/>
      <c r="H85" s="28"/>
      <c r="I85" s="28"/>
      <c r="J85" s="28"/>
      <c r="K85" s="11"/>
      <c r="L85" s="28"/>
      <c r="M85" s="51" t="s">
        <v>17</v>
      </c>
      <c r="N85" s="60" t="s">
        <v>53</v>
      </c>
      <c r="O85" s="89">
        <v>460</v>
      </c>
      <c r="P85" s="13">
        <v>690</v>
      </c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</row>
    <row r="86" spans="3:29" ht="15.75" customHeight="1" x14ac:dyDescent="0.35">
      <c r="C86" s="28"/>
      <c r="D86" s="10"/>
      <c r="E86" s="31"/>
      <c r="F86" s="28"/>
      <c r="G86" s="28"/>
      <c r="H86" s="28"/>
      <c r="I86" s="28"/>
      <c r="J86" s="28"/>
      <c r="K86" s="11"/>
      <c r="L86" s="28"/>
      <c r="M86" s="51" t="s">
        <v>12</v>
      </c>
      <c r="N86" s="60" t="s">
        <v>52</v>
      </c>
      <c r="O86" s="89">
        <v>5980</v>
      </c>
      <c r="P86" s="13">
        <v>57408</v>
      </c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</row>
    <row r="87" spans="3:29" ht="15.75" customHeight="1" x14ac:dyDescent="0.35">
      <c r="C87" s="28"/>
      <c r="D87" s="10"/>
      <c r="E87" s="31"/>
      <c r="F87" s="28"/>
      <c r="G87" s="28"/>
      <c r="H87" s="28"/>
      <c r="I87" s="28"/>
      <c r="J87" s="28"/>
      <c r="K87" s="11"/>
      <c r="L87" s="28"/>
      <c r="M87" s="51" t="s">
        <v>28</v>
      </c>
      <c r="N87" s="60" t="s">
        <v>50</v>
      </c>
      <c r="O87" s="89">
        <v>920</v>
      </c>
      <c r="P87" s="13">
        <v>2760</v>
      </c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</row>
    <row r="88" spans="3:29" ht="15.75" customHeight="1" x14ac:dyDescent="0.35">
      <c r="C88" s="28"/>
      <c r="D88" s="10"/>
      <c r="E88" s="31"/>
      <c r="F88" s="28"/>
      <c r="G88" s="28"/>
      <c r="H88" s="28"/>
      <c r="I88" s="28"/>
      <c r="J88" s="28"/>
      <c r="K88" s="11"/>
      <c r="L88" s="28"/>
      <c r="M88" s="51" t="s">
        <v>19</v>
      </c>
      <c r="N88" s="60" t="s">
        <v>53</v>
      </c>
      <c r="O88" s="89">
        <v>460</v>
      </c>
      <c r="P88" s="13">
        <v>138</v>
      </c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</row>
    <row r="89" spans="3:29" ht="15.75" customHeight="1" x14ac:dyDescent="0.35">
      <c r="C89" s="28"/>
      <c r="D89" s="10"/>
      <c r="E89" s="31"/>
      <c r="F89" s="28"/>
      <c r="G89" s="28"/>
      <c r="H89" s="28"/>
      <c r="I89" s="28"/>
      <c r="J89" s="28"/>
      <c r="K89" s="11"/>
      <c r="L89" s="28"/>
      <c r="M89" s="51" t="s">
        <v>29</v>
      </c>
      <c r="N89" s="60" t="s">
        <v>50</v>
      </c>
      <c r="O89" s="89">
        <v>920</v>
      </c>
      <c r="P89" s="13">
        <v>414</v>
      </c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</row>
    <row r="90" spans="3:29" ht="15.75" customHeight="1" x14ac:dyDescent="0.35">
      <c r="C90" s="28"/>
      <c r="D90" s="10"/>
      <c r="E90" s="31"/>
      <c r="F90" s="28"/>
      <c r="G90" s="28"/>
      <c r="H90" s="28"/>
      <c r="I90" s="28"/>
      <c r="J90" s="28"/>
      <c r="K90" s="11"/>
      <c r="L90" s="28"/>
      <c r="M90" s="51" t="s">
        <v>21</v>
      </c>
      <c r="N90" s="60" t="s">
        <v>50</v>
      </c>
      <c r="O90" s="89">
        <v>460</v>
      </c>
      <c r="P90" s="13">
        <v>690</v>
      </c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</row>
    <row r="91" spans="3:29" ht="15.75" customHeight="1" x14ac:dyDescent="0.35">
      <c r="C91" s="28"/>
      <c r="D91" s="31"/>
      <c r="E91" s="31"/>
      <c r="F91" s="28"/>
      <c r="G91" s="28"/>
      <c r="H91" s="28"/>
      <c r="I91" s="28"/>
      <c r="J91" s="28"/>
      <c r="K91" s="11"/>
      <c r="L91" s="28"/>
      <c r="M91" s="51" t="s">
        <v>30</v>
      </c>
      <c r="N91" s="60" t="s">
        <v>50</v>
      </c>
      <c r="O91" s="89">
        <v>460</v>
      </c>
      <c r="P91" s="13">
        <v>1794</v>
      </c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</row>
    <row r="92" spans="3:29" ht="15.75" customHeight="1" x14ac:dyDescent="0.35">
      <c r="C92" s="28"/>
      <c r="D92" s="31"/>
      <c r="E92" s="31"/>
      <c r="F92" s="28"/>
      <c r="G92" s="28"/>
      <c r="H92" s="28"/>
      <c r="I92" s="28"/>
      <c r="J92" s="28"/>
      <c r="K92" s="11"/>
      <c r="L92" s="28"/>
      <c r="M92" s="51" t="s">
        <v>31</v>
      </c>
      <c r="N92" s="60" t="s">
        <v>56</v>
      </c>
      <c r="O92" s="95">
        <v>96.6</v>
      </c>
      <c r="P92" s="13">
        <v>1242</v>
      </c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</row>
    <row r="93" spans="3:29" ht="15.75" customHeight="1" x14ac:dyDescent="0.35">
      <c r="C93" s="28"/>
      <c r="D93" s="31"/>
      <c r="E93" s="31"/>
      <c r="F93" s="28"/>
      <c r="G93" s="28"/>
      <c r="H93" s="28"/>
      <c r="I93" s="28"/>
      <c r="J93" s="28"/>
      <c r="K93" s="11"/>
      <c r="L93" s="28"/>
      <c r="M93" s="51" t="s">
        <v>32</v>
      </c>
      <c r="N93" s="60" t="s">
        <v>56</v>
      </c>
      <c r="O93" s="89">
        <v>55.2</v>
      </c>
      <c r="P93" s="13">
        <v>690</v>
      </c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</row>
    <row r="94" spans="3:29" ht="15.75" customHeight="1" x14ac:dyDescent="0.35">
      <c r="C94" s="28"/>
      <c r="D94" s="31"/>
      <c r="E94" s="31"/>
      <c r="F94" s="28"/>
      <c r="G94" s="28"/>
      <c r="H94" s="28"/>
      <c r="I94" s="28"/>
      <c r="J94" s="28"/>
      <c r="K94" s="11"/>
      <c r="L94" s="28"/>
      <c r="M94" s="51" t="s">
        <v>40</v>
      </c>
      <c r="N94" s="60" t="s">
        <v>57</v>
      </c>
      <c r="O94" s="89">
        <v>115</v>
      </c>
      <c r="P94" s="13">
        <v>1104</v>
      </c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</row>
    <row r="95" spans="3:29" ht="15.75" customHeight="1" x14ac:dyDescent="0.35">
      <c r="C95" s="28"/>
      <c r="D95" s="31"/>
      <c r="E95" s="31"/>
      <c r="F95" s="28"/>
      <c r="G95" s="28"/>
      <c r="H95" s="28"/>
      <c r="I95" s="28"/>
      <c r="J95" s="28"/>
      <c r="K95" s="11"/>
      <c r="L95" s="28"/>
      <c r="M95" s="51" t="s">
        <v>20</v>
      </c>
      <c r="N95" s="60" t="s">
        <v>50</v>
      </c>
      <c r="O95" s="89">
        <v>50.6</v>
      </c>
      <c r="P95" s="13">
        <f>J27</f>
        <v>62928</v>
      </c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</row>
    <row r="96" spans="3:29" ht="15.75" customHeight="1" x14ac:dyDescent="0.35">
      <c r="C96" s="28"/>
      <c r="D96" s="10"/>
      <c r="E96" s="10"/>
      <c r="F96" s="28"/>
      <c r="G96" s="28"/>
      <c r="H96" s="28"/>
      <c r="I96" s="28"/>
      <c r="J96" s="28"/>
      <c r="K96" s="11"/>
      <c r="L96" s="28"/>
      <c r="M96" s="51" t="s">
        <v>41</v>
      </c>
      <c r="N96" s="60" t="s">
        <v>53</v>
      </c>
      <c r="O96" s="89">
        <v>59.8</v>
      </c>
      <c r="P96" s="13">
        <v>68034</v>
      </c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</row>
    <row r="97" spans="3:29" ht="15.75" customHeight="1" x14ac:dyDescent="0.35">
      <c r="C97" s="28"/>
      <c r="D97" s="22"/>
      <c r="E97" s="22"/>
      <c r="F97" s="28"/>
      <c r="G97" s="28"/>
      <c r="H97" s="28"/>
      <c r="I97" s="28"/>
      <c r="J97" s="28"/>
      <c r="K97" s="11"/>
      <c r="L97" s="28"/>
      <c r="M97" s="51" t="s">
        <v>33</v>
      </c>
      <c r="N97" s="60" t="s">
        <v>50</v>
      </c>
      <c r="O97" s="89">
        <v>460</v>
      </c>
      <c r="P97" s="13">
        <v>4830</v>
      </c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</row>
    <row r="98" spans="3:29" ht="15.75" customHeight="1" x14ac:dyDescent="0.35">
      <c r="C98" s="28"/>
      <c r="D98" s="32"/>
      <c r="E98" s="32"/>
      <c r="F98" s="33"/>
      <c r="G98" s="28"/>
      <c r="H98" s="28"/>
      <c r="I98" s="28"/>
      <c r="J98" s="28"/>
      <c r="K98" s="11"/>
      <c r="L98" s="28"/>
      <c r="M98" s="51" t="s">
        <v>34</v>
      </c>
      <c r="N98" s="60" t="s">
        <v>52</v>
      </c>
      <c r="O98" s="89">
        <v>5980</v>
      </c>
      <c r="P98" s="13">
        <v>60720</v>
      </c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</row>
    <row r="99" spans="3:29" ht="15.75" customHeight="1" x14ac:dyDescent="0.35">
      <c r="C99" s="28"/>
      <c r="D99" s="22"/>
      <c r="E99" s="22"/>
      <c r="F99" s="28"/>
      <c r="G99" s="28"/>
      <c r="H99" s="28"/>
      <c r="I99" s="28"/>
      <c r="J99" s="28"/>
      <c r="K99" s="11"/>
      <c r="L99" s="28"/>
      <c r="M99" s="51" t="s">
        <v>35</v>
      </c>
      <c r="N99" s="60" t="s">
        <v>50</v>
      </c>
      <c r="O99" s="89">
        <v>460</v>
      </c>
      <c r="P99" s="13">
        <v>690</v>
      </c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</row>
    <row r="100" spans="3:29" ht="15.75" customHeight="1" x14ac:dyDescent="0.35">
      <c r="C100" s="28"/>
      <c r="D100" s="32"/>
      <c r="E100" s="32"/>
      <c r="F100" s="33"/>
      <c r="G100" s="28"/>
      <c r="H100" s="28"/>
      <c r="I100" s="28"/>
      <c r="J100" s="28"/>
      <c r="K100" s="11"/>
      <c r="L100" s="28"/>
      <c r="M100" s="51" t="s">
        <v>22</v>
      </c>
      <c r="N100" s="60" t="s">
        <v>57</v>
      </c>
      <c r="O100" s="89">
        <v>460</v>
      </c>
      <c r="P100" s="13">
        <v>4554</v>
      </c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</row>
    <row r="101" spans="3:29" ht="15.75" customHeight="1" x14ac:dyDescent="0.35">
      <c r="C101" s="28"/>
      <c r="D101" s="22"/>
      <c r="E101" s="22"/>
      <c r="F101" s="28"/>
      <c r="G101" s="28"/>
      <c r="H101" s="28"/>
      <c r="I101" s="28"/>
      <c r="J101" s="28"/>
      <c r="K101" s="11"/>
      <c r="L101" s="28"/>
      <c r="M101" s="51" t="s">
        <v>36</v>
      </c>
      <c r="N101" s="60" t="s">
        <v>52</v>
      </c>
      <c r="O101" s="95">
        <v>5980</v>
      </c>
      <c r="P101" s="13">
        <v>62100</v>
      </c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</row>
    <row r="102" spans="3:29" ht="15.75" customHeight="1" x14ac:dyDescent="0.35">
      <c r="C102" s="28"/>
      <c r="D102" s="31"/>
      <c r="E102" s="31"/>
      <c r="F102" s="28"/>
      <c r="G102" s="28"/>
      <c r="H102" s="28"/>
      <c r="I102" s="28"/>
      <c r="J102" s="28"/>
      <c r="K102" s="11"/>
      <c r="L102" s="28"/>
      <c r="M102" s="51" t="s">
        <v>37</v>
      </c>
      <c r="N102" s="60" t="s">
        <v>50</v>
      </c>
      <c r="O102" s="89">
        <v>460</v>
      </c>
      <c r="P102" s="13">
        <v>6072</v>
      </c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</row>
    <row r="103" spans="3:29" ht="15.75" customHeight="1" thickBot="1" x14ac:dyDescent="0.4">
      <c r="C103" s="28"/>
      <c r="D103" s="31"/>
      <c r="E103" s="31"/>
      <c r="F103" s="28"/>
      <c r="G103" s="28"/>
      <c r="H103" s="28"/>
      <c r="I103" s="28"/>
      <c r="J103" s="28"/>
      <c r="K103" s="11"/>
      <c r="L103" s="28"/>
      <c r="M103" s="52" t="s">
        <v>42</v>
      </c>
      <c r="N103" s="61" t="s">
        <v>50</v>
      </c>
      <c r="O103" s="90">
        <v>2760</v>
      </c>
      <c r="P103" s="15">
        <v>24978</v>
      </c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</row>
    <row r="104" spans="3:29" ht="15.75" customHeight="1" x14ac:dyDescent="0.35">
      <c r="C104" s="28"/>
      <c r="D104" s="31"/>
      <c r="E104" s="31"/>
      <c r="F104" s="28"/>
      <c r="G104" s="28"/>
      <c r="H104" s="28"/>
      <c r="I104" s="28"/>
      <c r="J104" s="28"/>
      <c r="K104" s="11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</row>
    <row r="105" spans="3:29" ht="15.75" customHeight="1" x14ac:dyDescent="0.35">
      <c r="C105" s="28"/>
      <c r="D105" s="31"/>
      <c r="E105" s="31"/>
      <c r="F105" s="28"/>
      <c r="G105" s="28"/>
      <c r="H105" s="28"/>
      <c r="I105" s="28"/>
      <c r="J105" s="28"/>
      <c r="K105" s="11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</row>
    <row r="106" spans="3:29" ht="15.75" customHeight="1" x14ac:dyDescent="0.35">
      <c r="C106" s="28"/>
      <c r="D106" s="31"/>
      <c r="E106" s="31"/>
      <c r="F106" s="28"/>
      <c r="G106" s="28"/>
      <c r="H106" s="28"/>
      <c r="I106" s="28"/>
      <c r="J106" s="28"/>
      <c r="K106" s="11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</row>
    <row r="107" spans="3:29" ht="15.75" customHeight="1" x14ac:dyDescent="0.35">
      <c r="C107" s="28"/>
      <c r="D107" s="31"/>
      <c r="E107" s="31"/>
      <c r="F107" s="28"/>
      <c r="G107" s="28"/>
      <c r="H107" s="28"/>
      <c r="I107" s="28"/>
      <c r="J107" s="28"/>
      <c r="K107" s="11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</row>
    <row r="108" spans="3:29" ht="15.75" customHeight="1" thickBot="1" x14ac:dyDescent="0.4">
      <c r="C108" s="28"/>
      <c r="D108" s="31"/>
      <c r="E108" s="31"/>
      <c r="F108" s="28"/>
      <c r="G108" s="28"/>
      <c r="H108" s="28"/>
      <c r="I108" s="28"/>
      <c r="J108" s="28"/>
      <c r="K108" s="11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</row>
    <row r="109" spans="3:29" ht="15.75" customHeight="1" thickBot="1" x14ac:dyDescent="0.4">
      <c r="C109" s="28"/>
      <c r="D109" s="31"/>
      <c r="E109" s="31"/>
      <c r="F109" s="28"/>
      <c r="G109" s="28"/>
      <c r="H109" s="28"/>
      <c r="I109" s="28"/>
      <c r="J109" s="28"/>
      <c r="K109" s="11"/>
      <c r="L109" s="28"/>
      <c r="M109" s="50"/>
      <c r="N109" s="58" t="s">
        <v>49</v>
      </c>
      <c r="O109" s="44" t="s">
        <v>23</v>
      </c>
      <c r="P109" s="69" t="s">
        <v>39</v>
      </c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</row>
    <row r="110" spans="3:29" ht="15.75" customHeight="1" x14ac:dyDescent="0.35">
      <c r="C110" s="28"/>
      <c r="D110" s="31"/>
      <c r="E110" s="31"/>
      <c r="F110" s="28"/>
      <c r="G110" s="28"/>
      <c r="H110" s="28"/>
      <c r="I110" s="28"/>
      <c r="J110" s="28"/>
      <c r="K110" s="11"/>
      <c r="L110" s="28"/>
      <c r="M110" s="51" t="s">
        <v>7</v>
      </c>
      <c r="N110" s="59" t="s">
        <v>50</v>
      </c>
      <c r="O110" s="67">
        <v>8.4</v>
      </c>
      <c r="P110" s="68">
        <v>219.6</v>
      </c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</row>
    <row r="111" spans="3:29" ht="15.75" customHeight="1" x14ac:dyDescent="0.35">
      <c r="C111" s="28"/>
      <c r="D111" s="31"/>
      <c r="E111" s="31"/>
      <c r="F111" s="28"/>
      <c r="G111" s="28"/>
      <c r="H111" s="28"/>
      <c r="I111" s="28"/>
      <c r="J111" s="28"/>
      <c r="K111" s="11"/>
      <c r="L111" s="28"/>
      <c r="M111" s="51" t="s">
        <v>13</v>
      </c>
      <c r="N111" s="60" t="s">
        <v>52</v>
      </c>
      <c r="O111" s="51">
        <v>8.1</v>
      </c>
      <c r="P111" s="65">
        <v>122</v>
      </c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</row>
    <row r="112" spans="3:29" ht="15.75" customHeight="1" x14ac:dyDescent="0.35">
      <c r="C112" s="28"/>
      <c r="D112" s="10"/>
      <c r="E112" s="10"/>
      <c r="F112" s="34"/>
      <c r="G112" s="28"/>
      <c r="H112" s="28"/>
      <c r="I112" s="28"/>
      <c r="J112" s="28"/>
      <c r="K112" s="11"/>
      <c r="L112" s="28"/>
      <c r="M112" s="51" t="s">
        <v>9</v>
      </c>
      <c r="N112" s="60" t="s">
        <v>53</v>
      </c>
      <c r="O112" s="51">
        <v>8</v>
      </c>
      <c r="P112" s="65">
        <v>61</v>
      </c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</row>
    <row r="113" spans="3:29" ht="15.75" customHeight="1" x14ac:dyDescent="0.35">
      <c r="C113" s="28"/>
      <c r="D113" s="10"/>
      <c r="E113" s="10"/>
      <c r="F113" s="34"/>
      <c r="G113" s="28"/>
      <c r="H113" s="28"/>
      <c r="I113" s="28"/>
      <c r="J113" s="28"/>
      <c r="K113" s="11"/>
      <c r="L113" s="28"/>
      <c r="M113" s="51" t="s">
        <v>14</v>
      </c>
      <c r="N113" s="60" t="s">
        <v>52</v>
      </c>
      <c r="O113" s="51">
        <v>8.1999999999999993</v>
      </c>
      <c r="P113" s="65">
        <v>91.5</v>
      </c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</row>
    <row r="114" spans="3:29" ht="15.75" customHeight="1" x14ac:dyDescent="0.35">
      <c r="C114" s="28"/>
      <c r="D114" s="10"/>
      <c r="E114" s="10"/>
      <c r="F114" s="34"/>
      <c r="G114" s="28"/>
      <c r="H114" s="28"/>
      <c r="I114" s="28"/>
      <c r="J114" s="28"/>
      <c r="K114" s="11"/>
      <c r="L114" s="28"/>
      <c r="M114" s="51" t="s">
        <v>8</v>
      </c>
      <c r="N114" s="60" t="s">
        <v>50</v>
      </c>
      <c r="O114" s="51">
        <v>8.9</v>
      </c>
      <c r="P114" s="65">
        <v>311.10000000000002</v>
      </c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</row>
    <row r="115" spans="3:29" ht="15.75" customHeight="1" x14ac:dyDescent="0.35">
      <c r="C115" s="28"/>
      <c r="D115" s="10"/>
      <c r="E115" s="10"/>
      <c r="F115" s="34"/>
      <c r="G115" s="28"/>
      <c r="H115" s="28"/>
      <c r="I115" s="28"/>
      <c r="J115" s="28"/>
      <c r="K115" s="11"/>
      <c r="L115" s="28"/>
      <c r="M115" s="51" t="s">
        <v>11</v>
      </c>
      <c r="N115" s="60" t="s">
        <v>51</v>
      </c>
      <c r="O115" s="51">
        <v>8.4</v>
      </c>
      <c r="P115" s="65">
        <v>280.60000000000002</v>
      </c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</row>
    <row r="116" spans="3:29" ht="15.75" customHeight="1" x14ac:dyDescent="0.35">
      <c r="C116" s="28"/>
      <c r="D116" s="10"/>
      <c r="E116" s="10"/>
      <c r="F116" s="34"/>
      <c r="G116" s="28"/>
      <c r="H116" s="28"/>
      <c r="I116" s="28"/>
      <c r="J116" s="28"/>
      <c r="K116" s="11"/>
      <c r="L116" s="28"/>
      <c r="M116" s="51" t="s">
        <v>10</v>
      </c>
      <c r="N116" s="60" t="s">
        <v>51</v>
      </c>
      <c r="O116" s="51">
        <v>7.7</v>
      </c>
      <c r="P116" s="65">
        <v>18.3</v>
      </c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</row>
    <row r="117" spans="3:29" ht="15.75" customHeight="1" x14ac:dyDescent="0.35">
      <c r="C117" s="28"/>
      <c r="D117" s="10"/>
      <c r="E117" s="10"/>
      <c r="F117" s="34"/>
      <c r="G117" s="28"/>
      <c r="H117" s="28"/>
      <c r="I117" s="28"/>
      <c r="J117" s="28"/>
      <c r="K117" s="11"/>
      <c r="L117" s="28"/>
      <c r="M117" s="51" t="s">
        <v>15</v>
      </c>
      <c r="N117" s="60" t="s">
        <v>54</v>
      </c>
      <c r="O117" s="51">
        <v>8.3000000000000007</v>
      </c>
      <c r="P117" s="65">
        <v>128.1</v>
      </c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</row>
    <row r="118" spans="3:29" ht="15.75" customHeight="1" x14ac:dyDescent="0.35">
      <c r="C118" s="28"/>
      <c r="D118" s="22"/>
      <c r="E118" s="22"/>
      <c r="F118" s="28"/>
      <c r="G118" s="28"/>
      <c r="H118" s="28"/>
      <c r="I118" s="28"/>
      <c r="J118" s="28"/>
      <c r="K118" s="11"/>
      <c r="L118" s="28"/>
      <c r="M118" s="51" t="s">
        <v>16</v>
      </c>
      <c r="N118" s="60" t="s">
        <v>55</v>
      </c>
      <c r="O118" s="51">
        <v>8.1</v>
      </c>
      <c r="P118" s="65">
        <v>122</v>
      </c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</row>
    <row r="119" spans="3:29" ht="15.75" customHeight="1" x14ac:dyDescent="0.35">
      <c r="C119" s="28"/>
      <c r="D119" s="22"/>
      <c r="E119" s="22"/>
      <c r="F119" s="28"/>
      <c r="G119" s="28"/>
      <c r="H119" s="28"/>
      <c r="I119" s="28"/>
      <c r="J119" s="28"/>
      <c r="K119" s="11"/>
      <c r="L119" s="28"/>
      <c r="M119" s="51" t="s">
        <v>18</v>
      </c>
      <c r="N119" s="60" t="s">
        <v>50</v>
      </c>
      <c r="O119" s="51">
        <v>8.9</v>
      </c>
      <c r="P119" s="65">
        <v>256.2</v>
      </c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</row>
    <row r="120" spans="3:29" ht="15.75" customHeight="1" x14ac:dyDescent="0.35">
      <c r="C120" s="28"/>
      <c r="D120" s="22"/>
      <c r="E120" s="22"/>
      <c r="F120" s="28"/>
      <c r="G120" s="28"/>
      <c r="H120" s="28"/>
      <c r="I120" s="28"/>
      <c r="J120" s="28"/>
      <c r="K120" s="11"/>
      <c r="L120" s="28"/>
      <c r="M120" s="51" t="s">
        <v>17</v>
      </c>
      <c r="N120" s="60" t="s">
        <v>53</v>
      </c>
      <c r="O120" s="51">
        <v>8.1</v>
      </c>
      <c r="P120" s="65">
        <v>54.9</v>
      </c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</row>
    <row r="121" spans="3:29" ht="15.75" customHeight="1" x14ac:dyDescent="0.35">
      <c r="C121" s="28"/>
      <c r="D121" s="22"/>
      <c r="E121" s="22"/>
      <c r="F121" s="28"/>
      <c r="G121" s="28"/>
      <c r="H121" s="28"/>
      <c r="I121" s="28"/>
      <c r="J121" s="28"/>
      <c r="K121" s="11"/>
      <c r="L121" s="28"/>
      <c r="M121" s="51" t="s">
        <v>12</v>
      </c>
      <c r="N121" s="60" t="s">
        <v>52</v>
      </c>
      <c r="O121" s="51">
        <v>7.9</v>
      </c>
      <c r="P121" s="65">
        <v>54.9</v>
      </c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</row>
    <row r="122" spans="3:29" ht="15.75" customHeight="1" x14ac:dyDescent="0.35">
      <c r="C122" s="28"/>
      <c r="D122" s="22"/>
      <c r="E122" s="22"/>
      <c r="F122" s="28"/>
      <c r="G122" s="28"/>
      <c r="H122" s="28"/>
      <c r="I122" s="28"/>
      <c r="J122" s="28"/>
      <c r="K122" s="11"/>
      <c r="L122" s="28"/>
      <c r="M122" s="51" t="s">
        <v>28</v>
      </c>
      <c r="N122" s="60" t="s">
        <v>50</v>
      </c>
      <c r="O122" s="51">
        <v>8.6999999999999993</v>
      </c>
      <c r="P122" s="65">
        <v>195.2</v>
      </c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</row>
    <row r="123" spans="3:29" ht="15.75" customHeight="1" x14ac:dyDescent="0.35">
      <c r="C123" s="28"/>
      <c r="D123" s="10"/>
      <c r="E123" s="10"/>
      <c r="F123" s="29"/>
      <c r="G123" s="28"/>
      <c r="H123" s="28"/>
      <c r="I123" s="28"/>
      <c r="J123" s="28"/>
      <c r="K123" s="11"/>
      <c r="L123" s="28"/>
      <c r="M123" s="51" t="s">
        <v>19</v>
      </c>
      <c r="N123" s="60" t="s">
        <v>53</v>
      </c>
      <c r="O123" s="51">
        <v>7.2</v>
      </c>
      <c r="P123" s="65">
        <v>36.6</v>
      </c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</row>
    <row r="124" spans="3:29" ht="15.75" customHeight="1" x14ac:dyDescent="0.35">
      <c r="C124" s="28"/>
      <c r="D124" s="10"/>
      <c r="E124" s="10"/>
      <c r="F124" s="35"/>
      <c r="G124" s="28"/>
      <c r="H124" s="28"/>
      <c r="I124" s="28"/>
      <c r="J124" s="28"/>
      <c r="K124" s="11"/>
      <c r="L124" s="28"/>
      <c r="M124" s="51" t="s">
        <v>29</v>
      </c>
      <c r="N124" s="60" t="s">
        <v>50</v>
      </c>
      <c r="O124" s="51">
        <v>7.9</v>
      </c>
      <c r="P124" s="65">
        <v>61</v>
      </c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</row>
    <row r="125" spans="3:29" ht="15.75" customHeight="1" x14ac:dyDescent="0.35">
      <c r="C125" s="28"/>
      <c r="D125" s="10"/>
      <c r="E125" s="10"/>
      <c r="F125" s="35"/>
      <c r="G125" s="28"/>
      <c r="H125" s="28"/>
      <c r="I125" s="28"/>
      <c r="J125" s="28"/>
      <c r="K125" s="11"/>
      <c r="L125" s="28"/>
      <c r="M125" s="51" t="s">
        <v>21</v>
      </c>
      <c r="N125" s="60" t="s">
        <v>50</v>
      </c>
      <c r="O125" s="51">
        <v>8.5</v>
      </c>
      <c r="P125" s="65">
        <v>128.1</v>
      </c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</row>
    <row r="126" spans="3:29" ht="15.75" customHeight="1" x14ac:dyDescent="0.35">
      <c r="C126" s="28"/>
      <c r="D126" s="10"/>
      <c r="E126" s="10"/>
      <c r="F126" s="35"/>
      <c r="G126" s="28"/>
      <c r="H126" s="28"/>
      <c r="I126" s="28"/>
      <c r="J126" s="28"/>
      <c r="K126" s="11"/>
      <c r="L126" s="28"/>
      <c r="M126" s="51" t="s">
        <v>30</v>
      </c>
      <c r="N126" s="60" t="s">
        <v>50</v>
      </c>
      <c r="O126" s="51">
        <v>8.1999999999999993</v>
      </c>
      <c r="P126" s="65">
        <v>73.2</v>
      </c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</row>
    <row r="127" spans="3:29" ht="15.75" customHeight="1" x14ac:dyDescent="0.35">
      <c r="C127" s="28"/>
      <c r="D127" s="10"/>
      <c r="E127" s="10"/>
      <c r="F127" s="35"/>
      <c r="G127" s="28"/>
      <c r="H127" s="28"/>
      <c r="I127" s="28"/>
      <c r="J127" s="28"/>
      <c r="K127" s="11"/>
      <c r="L127" s="28"/>
      <c r="M127" s="51" t="s">
        <v>31</v>
      </c>
      <c r="N127" s="60" t="s">
        <v>56</v>
      </c>
      <c r="O127" s="51">
        <v>8.6999999999999993</v>
      </c>
      <c r="P127" s="65">
        <v>244</v>
      </c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</row>
    <row r="128" spans="3:29" ht="15.75" customHeight="1" x14ac:dyDescent="0.35">
      <c r="C128" s="28"/>
      <c r="D128" s="10"/>
      <c r="E128" s="10"/>
      <c r="F128" s="35"/>
      <c r="G128" s="28"/>
      <c r="H128" s="28"/>
      <c r="I128" s="28"/>
      <c r="J128" s="28"/>
      <c r="K128" s="11"/>
      <c r="L128" s="28"/>
      <c r="M128" s="51" t="s">
        <v>32</v>
      </c>
      <c r="N128" s="60" t="s">
        <v>56</v>
      </c>
      <c r="O128" s="51">
        <v>8.6</v>
      </c>
      <c r="P128" s="65">
        <v>109.8</v>
      </c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</row>
    <row r="129" spans="3:29" ht="15.75" customHeight="1" x14ac:dyDescent="0.35">
      <c r="C129" s="28"/>
      <c r="D129" s="10"/>
      <c r="E129" s="10"/>
      <c r="F129" s="35"/>
      <c r="G129" s="28"/>
      <c r="H129" s="28"/>
      <c r="I129" s="28"/>
      <c r="J129" s="28"/>
      <c r="K129" s="11"/>
      <c r="L129" s="28"/>
      <c r="M129" s="51" t="s">
        <v>40</v>
      </c>
      <c r="N129" s="60" t="s">
        <v>57</v>
      </c>
      <c r="O129" s="51">
        <v>8.1999999999999993</v>
      </c>
      <c r="P129" s="65">
        <v>115.9</v>
      </c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</row>
    <row r="130" spans="3:29" ht="15.75" customHeight="1" x14ac:dyDescent="0.35">
      <c r="C130" s="28"/>
      <c r="D130" s="10"/>
      <c r="E130" s="10"/>
      <c r="F130" s="35"/>
      <c r="G130" s="28"/>
      <c r="H130" s="28"/>
      <c r="I130" s="28"/>
      <c r="J130" s="28"/>
      <c r="K130" s="11"/>
      <c r="L130" s="28"/>
      <c r="M130" s="51" t="s">
        <v>20</v>
      </c>
      <c r="N130" s="60" t="s">
        <v>50</v>
      </c>
      <c r="O130" s="51">
        <v>8.4</v>
      </c>
      <c r="P130" s="65">
        <v>109.8</v>
      </c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</row>
    <row r="131" spans="3:29" ht="15.75" customHeight="1" x14ac:dyDescent="0.35">
      <c r="C131" s="28"/>
      <c r="D131" s="10"/>
      <c r="E131" s="10"/>
      <c r="F131" s="35"/>
      <c r="G131" s="28"/>
      <c r="H131" s="28"/>
      <c r="I131" s="28"/>
      <c r="J131" s="28"/>
      <c r="K131" s="11"/>
      <c r="L131" s="28"/>
      <c r="M131" s="51" t="s">
        <v>41</v>
      </c>
      <c r="N131" s="60" t="s">
        <v>53</v>
      </c>
      <c r="O131" s="51">
        <v>8.3000000000000007</v>
      </c>
      <c r="P131" s="65">
        <v>140.30000000000001</v>
      </c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</row>
    <row r="132" spans="3:29" ht="15.75" customHeight="1" x14ac:dyDescent="0.35">
      <c r="C132" s="28"/>
      <c r="D132" s="10"/>
      <c r="E132" s="10"/>
      <c r="F132" s="35"/>
      <c r="G132" s="28"/>
      <c r="H132" s="28"/>
      <c r="I132" s="28"/>
      <c r="J132" s="28"/>
      <c r="K132" s="11"/>
      <c r="L132" s="28"/>
      <c r="M132" s="51" t="s">
        <v>33</v>
      </c>
      <c r="N132" s="60" t="s">
        <v>50</v>
      </c>
      <c r="O132" s="51">
        <v>8.3000000000000007</v>
      </c>
      <c r="P132" s="65">
        <v>91.5</v>
      </c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</row>
    <row r="133" spans="3:29" ht="15.75" customHeight="1" x14ac:dyDescent="0.35">
      <c r="C133" s="28"/>
      <c r="D133" s="10"/>
      <c r="E133" s="10"/>
      <c r="F133" s="35"/>
      <c r="G133" s="28"/>
      <c r="H133" s="28"/>
      <c r="I133" s="28"/>
      <c r="J133" s="28"/>
      <c r="K133" s="11"/>
      <c r="L133" s="28"/>
      <c r="M133" s="51" t="s">
        <v>34</v>
      </c>
      <c r="N133" s="60" t="s">
        <v>52</v>
      </c>
      <c r="O133" s="51">
        <v>8.1999999999999993</v>
      </c>
      <c r="P133" s="65">
        <v>128.1</v>
      </c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</row>
    <row r="134" spans="3:29" ht="15.75" customHeight="1" x14ac:dyDescent="0.35">
      <c r="C134" s="28"/>
      <c r="D134" s="10"/>
      <c r="E134" s="10"/>
      <c r="F134" s="35"/>
      <c r="G134" s="28"/>
      <c r="H134" s="28"/>
      <c r="I134" s="28"/>
      <c r="J134" s="28"/>
      <c r="K134" s="11"/>
      <c r="L134" s="28"/>
      <c r="M134" s="51" t="s">
        <v>35</v>
      </c>
      <c r="N134" s="60" t="s">
        <v>50</v>
      </c>
      <c r="O134" s="51">
        <v>7.9</v>
      </c>
      <c r="P134" s="65">
        <v>30.5</v>
      </c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</row>
    <row r="135" spans="3:29" ht="15.75" customHeight="1" x14ac:dyDescent="0.35">
      <c r="C135" s="28"/>
      <c r="D135" s="10"/>
      <c r="E135" s="10"/>
      <c r="F135" s="35"/>
      <c r="G135" s="28"/>
      <c r="H135" s="28"/>
      <c r="I135" s="28"/>
      <c r="J135" s="28"/>
      <c r="K135" s="11"/>
      <c r="L135" s="28"/>
      <c r="M135" s="51" t="s">
        <v>22</v>
      </c>
      <c r="N135" s="60" t="s">
        <v>57</v>
      </c>
      <c r="O135" s="51">
        <v>8.4</v>
      </c>
      <c r="P135" s="65">
        <v>128.1</v>
      </c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</row>
    <row r="136" spans="3:29" ht="15.75" customHeight="1" x14ac:dyDescent="0.35">
      <c r="C136" s="28"/>
      <c r="D136" s="10"/>
      <c r="E136" s="10"/>
      <c r="F136" s="35"/>
      <c r="G136" s="28"/>
      <c r="H136" s="28"/>
      <c r="I136" s="28"/>
      <c r="J136" s="28"/>
      <c r="K136" s="11"/>
      <c r="L136" s="28"/>
      <c r="M136" s="51" t="s">
        <v>36</v>
      </c>
      <c r="N136" s="60" t="s">
        <v>52</v>
      </c>
      <c r="O136" s="51">
        <v>8.1999999999999993</v>
      </c>
      <c r="P136" s="65">
        <v>146.4</v>
      </c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</row>
    <row r="137" spans="3:29" ht="15.75" customHeight="1" x14ac:dyDescent="0.35">
      <c r="C137" s="28"/>
      <c r="D137" s="10"/>
      <c r="E137" s="10"/>
      <c r="F137" s="35"/>
      <c r="G137" s="28"/>
      <c r="H137" s="28"/>
      <c r="I137" s="28"/>
      <c r="J137" s="28"/>
      <c r="K137" s="11"/>
      <c r="L137" s="28"/>
      <c r="M137" s="51" t="s">
        <v>37</v>
      </c>
      <c r="N137" s="60" t="s">
        <v>50</v>
      </c>
      <c r="O137" s="51">
        <v>8.6999999999999993</v>
      </c>
      <c r="P137" s="65">
        <v>262.3</v>
      </c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</row>
    <row r="138" spans="3:29" ht="15.75" customHeight="1" thickBot="1" x14ac:dyDescent="0.4">
      <c r="C138" s="28"/>
      <c r="D138" s="10"/>
      <c r="E138" s="10"/>
      <c r="F138" s="35"/>
      <c r="G138" s="28"/>
      <c r="H138" s="28"/>
      <c r="I138" s="28"/>
      <c r="J138" s="28"/>
      <c r="K138" s="11"/>
      <c r="L138" s="28"/>
      <c r="M138" s="52" t="s">
        <v>42</v>
      </c>
      <c r="N138" s="61" t="s">
        <v>50</v>
      </c>
      <c r="O138" s="52">
        <v>8.6999999999999993</v>
      </c>
      <c r="P138" s="66">
        <v>384.3</v>
      </c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  <c r="AC138" s="28"/>
    </row>
    <row r="139" spans="3:29" ht="15.75" customHeight="1" x14ac:dyDescent="0.35">
      <c r="C139" s="28"/>
      <c r="D139" s="10"/>
      <c r="E139" s="10"/>
      <c r="F139" s="35"/>
      <c r="G139" s="28"/>
      <c r="H139" s="28"/>
      <c r="I139" s="28"/>
      <c r="J139" s="28"/>
      <c r="K139" s="11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  <c r="AC139" s="28"/>
    </row>
    <row r="140" spans="3:29" ht="15.75" customHeight="1" x14ac:dyDescent="0.35">
      <c r="C140" s="28"/>
      <c r="D140" s="10"/>
      <c r="E140" s="10"/>
      <c r="F140" s="35"/>
      <c r="G140" s="28"/>
      <c r="H140" s="28"/>
      <c r="I140" s="28"/>
      <c r="J140" s="28"/>
      <c r="K140" s="11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  <c r="AC140" s="28"/>
    </row>
    <row r="141" spans="3:29" ht="15.75" customHeight="1" x14ac:dyDescent="0.35">
      <c r="C141" s="28"/>
      <c r="D141" s="10"/>
      <c r="E141" s="10"/>
      <c r="F141" s="35"/>
      <c r="G141" s="28"/>
      <c r="H141" s="28"/>
      <c r="I141" s="28"/>
      <c r="J141" s="28"/>
      <c r="K141" s="11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</row>
    <row r="142" spans="3:29" ht="15.75" customHeight="1" x14ac:dyDescent="0.35">
      <c r="C142" s="28"/>
      <c r="D142" s="10"/>
      <c r="E142" s="10"/>
      <c r="F142" s="35"/>
      <c r="G142" s="28"/>
      <c r="H142" s="28"/>
      <c r="I142" s="28"/>
      <c r="J142" s="28"/>
      <c r="K142" s="11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  <c r="AC142" s="28"/>
    </row>
    <row r="143" spans="3:29" ht="15.75" customHeight="1" x14ac:dyDescent="0.35">
      <c r="C143" s="28"/>
      <c r="D143" s="10"/>
      <c r="E143" s="10"/>
      <c r="F143" s="35"/>
      <c r="G143" s="28"/>
      <c r="H143" s="28"/>
      <c r="I143" s="28"/>
      <c r="J143" s="28"/>
      <c r="K143" s="11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  <c r="AC143" s="28"/>
    </row>
    <row r="144" spans="3:29" ht="15.75" customHeight="1" x14ac:dyDescent="0.35">
      <c r="C144" s="28"/>
      <c r="D144" s="10"/>
      <c r="E144" s="10"/>
      <c r="F144" s="35"/>
      <c r="G144" s="28"/>
      <c r="H144" s="28"/>
      <c r="I144" s="28"/>
      <c r="J144" s="28"/>
      <c r="K144" s="11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</row>
    <row r="145" spans="3:29" ht="15.75" customHeight="1" x14ac:dyDescent="0.35">
      <c r="C145" s="28"/>
      <c r="D145" s="10"/>
      <c r="E145" s="10"/>
      <c r="F145" s="35"/>
      <c r="G145" s="28"/>
      <c r="H145" s="28"/>
      <c r="I145" s="28"/>
      <c r="J145" s="28"/>
      <c r="K145" s="11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</row>
    <row r="146" spans="3:29" ht="15.75" customHeight="1" x14ac:dyDescent="0.35">
      <c r="C146" s="28"/>
      <c r="D146" s="10"/>
      <c r="E146" s="10"/>
      <c r="F146" s="35"/>
      <c r="G146" s="28"/>
      <c r="H146" s="28"/>
      <c r="I146" s="28"/>
      <c r="J146" s="28"/>
      <c r="K146" s="11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</row>
    <row r="147" spans="3:29" ht="15.75" customHeight="1" x14ac:dyDescent="0.35">
      <c r="C147" s="28"/>
      <c r="D147" s="10"/>
      <c r="E147" s="10"/>
      <c r="F147" s="35"/>
      <c r="G147" s="28"/>
      <c r="H147" s="28"/>
      <c r="I147" s="28"/>
      <c r="J147" s="28"/>
      <c r="K147" s="11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</row>
    <row r="148" spans="3:29" ht="15.75" customHeight="1" x14ac:dyDescent="0.35">
      <c r="C148" s="28"/>
      <c r="D148" s="10"/>
      <c r="E148" s="10"/>
      <c r="F148" s="35"/>
      <c r="G148" s="28"/>
      <c r="H148" s="28"/>
      <c r="I148" s="28"/>
      <c r="J148" s="28"/>
      <c r="K148" s="11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</row>
    <row r="149" spans="3:29" ht="15.75" customHeight="1" x14ac:dyDescent="0.35">
      <c r="C149" s="28"/>
      <c r="D149" s="10"/>
      <c r="E149" s="10"/>
      <c r="F149" s="35"/>
      <c r="G149" s="28"/>
      <c r="H149" s="28"/>
      <c r="I149" s="28"/>
      <c r="J149" s="28"/>
      <c r="K149" s="11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</row>
    <row r="150" spans="3:29" ht="15.75" customHeight="1" x14ac:dyDescent="0.35">
      <c r="C150" s="28"/>
      <c r="D150" s="10"/>
      <c r="E150" s="10"/>
      <c r="F150" s="35"/>
      <c r="G150" s="28"/>
      <c r="H150" s="28"/>
      <c r="I150" s="28"/>
      <c r="J150" s="28"/>
      <c r="K150" s="11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</row>
    <row r="151" spans="3:29" ht="15.75" customHeight="1" x14ac:dyDescent="0.35">
      <c r="C151" s="28"/>
      <c r="D151" s="10"/>
      <c r="E151" s="10"/>
      <c r="F151" s="35"/>
      <c r="G151" s="28"/>
      <c r="H151" s="28"/>
      <c r="I151" s="28"/>
      <c r="J151" s="28"/>
      <c r="K151" s="11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</row>
    <row r="152" spans="3:29" ht="15.75" customHeight="1" x14ac:dyDescent="0.35">
      <c r="C152" s="28"/>
      <c r="D152" s="10"/>
      <c r="E152" s="10"/>
      <c r="F152" s="35"/>
      <c r="G152" s="28"/>
      <c r="H152" s="28"/>
      <c r="I152" s="28"/>
      <c r="J152" s="28"/>
      <c r="K152" s="11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</row>
    <row r="153" spans="3:29" ht="15.75" customHeight="1" x14ac:dyDescent="0.35">
      <c r="C153" s="28"/>
      <c r="D153" s="22"/>
      <c r="E153" s="22"/>
      <c r="F153" s="28"/>
      <c r="G153" s="28"/>
      <c r="H153" s="28"/>
      <c r="I153" s="28"/>
      <c r="J153" s="28"/>
      <c r="K153" s="11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</row>
    <row r="154" spans="3:29" ht="15.75" customHeight="1" x14ac:dyDescent="0.35">
      <c r="C154" s="28"/>
      <c r="D154" s="22"/>
      <c r="E154" s="22"/>
      <c r="F154" s="28"/>
      <c r="G154" s="28"/>
      <c r="H154" s="28"/>
      <c r="I154" s="28"/>
      <c r="J154" s="28"/>
      <c r="K154" s="11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</row>
    <row r="155" spans="3:29" ht="15.75" customHeight="1" x14ac:dyDescent="0.35">
      <c r="C155" s="28"/>
      <c r="D155" s="22"/>
      <c r="E155" s="22"/>
      <c r="F155" s="28"/>
      <c r="G155" s="28"/>
      <c r="H155" s="28"/>
      <c r="I155" s="28"/>
      <c r="J155" s="28"/>
      <c r="K155" s="11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</row>
    <row r="156" spans="3:29" ht="15.75" customHeight="1" x14ac:dyDescent="0.35">
      <c r="C156" s="28"/>
      <c r="D156" s="22"/>
      <c r="E156" s="22"/>
      <c r="F156" s="28"/>
      <c r="G156" s="28"/>
      <c r="H156" s="28"/>
      <c r="I156" s="28"/>
      <c r="J156" s="28"/>
      <c r="K156" s="11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</row>
    <row r="157" spans="3:29" ht="15.75" customHeight="1" x14ac:dyDescent="0.35">
      <c r="C157" s="28"/>
      <c r="D157" s="22"/>
      <c r="E157" s="22"/>
      <c r="F157" s="28"/>
      <c r="G157" s="28"/>
      <c r="H157" s="28"/>
      <c r="I157" s="28"/>
      <c r="J157" s="28"/>
      <c r="K157" s="11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</row>
    <row r="158" spans="3:29" ht="15.75" customHeight="1" x14ac:dyDescent="0.35">
      <c r="C158" s="28"/>
      <c r="D158" s="22"/>
      <c r="E158" s="22"/>
      <c r="F158" s="28"/>
      <c r="G158" s="28"/>
      <c r="H158" s="28"/>
      <c r="I158" s="28"/>
      <c r="J158" s="28"/>
      <c r="K158" s="11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</row>
    <row r="159" spans="3:29" ht="15.75" customHeight="1" x14ac:dyDescent="0.35">
      <c r="C159" s="28"/>
      <c r="D159" s="22"/>
      <c r="E159" s="22"/>
      <c r="F159" s="28"/>
      <c r="G159" s="28"/>
      <c r="H159" s="28"/>
      <c r="I159" s="28"/>
      <c r="J159" s="28"/>
      <c r="K159" s="11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</row>
    <row r="160" spans="3:29" ht="15.75" customHeight="1" x14ac:dyDescent="0.35">
      <c r="C160" s="28"/>
      <c r="D160" s="22"/>
      <c r="E160" s="22"/>
      <c r="F160" s="28"/>
      <c r="G160" s="28"/>
      <c r="H160" s="28"/>
      <c r="I160" s="28"/>
      <c r="J160" s="28"/>
      <c r="K160" s="11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</row>
    <row r="161" spans="3:29" ht="15.75" customHeight="1" x14ac:dyDescent="0.35">
      <c r="C161" s="28"/>
      <c r="D161" s="10"/>
      <c r="E161" s="25"/>
      <c r="F161" s="28"/>
      <c r="G161" s="28"/>
      <c r="H161" s="28"/>
      <c r="I161" s="28"/>
      <c r="J161" s="28"/>
      <c r="K161" s="11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</row>
    <row r="162" spans="3:29" ht="15.75" customHeight="1" x14ac:dyDescent="0.35">
      <c r="C162" s="28"/>
      <c r="D162" s="10"/>
      <c r="E162" s="36"/>
      <c r="F162" s="28"/>
      <c r="G162" s="28"/>
      <c r="H162" s="28"/>
      <c r="I162" s="28"/>
      <c r="J162" s="28"/>
      <c r="K162" s="11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</row>
    <row r="163" spans="3:29" ht="15.75" customHeight="1" x14ac:dyDescent="0.35">
      <c r="C163" s="28"/>
      <c r="D163" s="10"/>
      <c r="E163" s="36"/>
      <c r="F163" s="28"/>
      <c r="G163" s="28"/>
      <c r="H163" s="28"/>
      <c r="I163" s="28"/>
      <c r="J163" s="28"/>
      <c r="K163" s="11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</row>
    <row r="164" spans="3:29" ht="15.75" customHeight="1" x14ac:dyDescent="0.35">
      <c r="C164" s="28"/>
      <c r="D164" s="10"/>
      <c r="E164" s="36"/>
      <c r="F164" s="28"/>
      <c r="G164" s="28"/>
      <c r="H164" s="28"/>
      <c r="I164" s="28"/>
      <c r="J164" s="28"/>
      <c r="K164" s="11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</row>
    <row r="165" spans="3:29" ht="15.75" customHeight="1" x14ac:dyDescent="0.35">
      <c r="C165" s="28"/>
      <c r="D165" s="10"/>
      <c r="E165" s="36"/>
      <c r="F165" s="28"/>
      <c r="G165" s="28"/>
      <c r="H165" s="28"/>
      <c r="I165" s="28"/>
      <c r="J165" s="28"/>
      <c r="K165" s="11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</row>
    <row r="166" spans="3:29" ht="15.75" customHeight="1" x14ac:dyDescent="0.35">
      <c r="C166" s="28"/>
      <c r="D166" s="10"/>
      <c r="E166" s="36"/>
      <c r="F166" s="28"/>
      <c r="G166" s="28"/>
      <c r="H166" s="28"/>
      <c r="I166" s="28"/>
      <c r="J166" s="28"/>
      <c r="K166" s="11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</row>
    <row r="167" spans="3:29" ht="15.75" customHeight="1" x14ac:dyDescent="0.35">
      <c r="C167" s="28"/>
      <c r="D167" s="10"/>
      <c r="E167" s="36"/>
      <c r="F167" s="28"/>
      <c r="G167" s="28"/>
      <c r="H167" s="28"/>
      <c r="I167" s="28"/>
      <c r="J167" s="28"/>
      <c r="K167" s="11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</row>
    <row r="168" spans="3:29" ht="15.75" customHeight="1" x14ac:dyDescent="0.35">
      <c r="C168" s="28"/>
      <c r="D168" s="10"/>
      <c r="E168" s="36"/>
      <c r="F168" s="28"/>
      <c r="G168" s="28"/>
      <c r="H168" s="28"/>
      <c r="I168" s="28"/>
      <c r="J168" s="28"/>
      <c r="K168" s="11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</row>
    <row r="169" spans="3:29" ht="15.75" customHeight="1" x14ac:dyDescent="0.35">
      <c r="C169" s="28"/>
      <c r="D169" s="10"/>
      <c r="E169" s="36"/>
      <c r="F169" s="28"/>
      <c r="G169" s="28"/>
      <c r="H169" s="28"/>
      <c r="I169" s="28"/>
      <c r="J169" s="28"/>
      <c r="K169" s="11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</row>
    <row r="170" spans="3:29" ht="15.75" customHeight="1" x14ac:dyDescent="0.35">
      <c r="C170" s="28"/>
      <c r="D170" s="10"/>
      <c r="E170" s="36"/>
      <c r="F170" s="28"/>
      <c r="G170" s="28"/>
      <c r="H170" s="28"/>
      <c r="I170" s="28"/>
      <c r="J170" s="28"/>
      <c r="K170" s="11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</row>
    <row r="171" spans="3:29" ht="15.75" customHeight="1" x14ac:dyDescent="0.35">
      <c r="C171" s="28"/>
      <c r="D171" s="10"/>
      <c r="E171" s="36"/>
      <c r="F171" s="28"/>
      <c r="G171" s="28"/>
      <c r="H171" s="28"/>
      <c r="I171" s="28"/>
      <c r="J171" s="28"/>
      <c r="K171" s="11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</row>
    <row r="172" spans="3:29" ht="15.75" customHeight="1" x14ac:dyDescent="0.35">
      <c r="C172" s="28"/>
      <c r="D172" s="10"/>
      <c r="E172" s="36"/>
      <c r="F172" s="28"/>
      <c r="G172" s="28"/>
      <c r="H172" s="28"/>
      <c r="I172" s="28"/>
      <c r="J172" s="28"/>
      <c r="K172" s="11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</row>
    <row r="173" spans="3:29" ht="15.75" customHeight="1" x14ac:dyDescent="0.35">
      <c r="C173" s="28"/>
      <c r="D173" s="10"/>
      <c r="E173" s="36"/>
      <c r="F173" s="28"/>
      <c r="G173" s="28"/>
      <c r="H173" s="28"/>
      <c r="I173" s="28"/>
      <c r="J173" s="28"/>
      <c r="K173" s="11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</row>
    <row r="174" spans="3:29" ht="15.75" customHeight="1" x14ac:dyDescent="0.35">
      <c r="C174" s="28"/>
      <c r="D174" s="10"/>
      <c r="E174" s="36"/>
      <c r="F174" s="28"/>
      <c r="G174" s="28"/>
      <c r="H174" s="28"/>
      <c r="I174" s="28"/>
      <c r="J174" s="28"/>
      <c r="K174" s="11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</row>
    <row r="175" spans="3:29" ht="15.75" customHeight="1" x14ac:dyDescent="0.35">
      <c r="C175" s="28"/>
      <c r="D175" s="10"/>
      <c r="E175" s="36"/>
      <c r="F175" s="28"/>
      <c r="G175" s="28"/>
      <c r="H175" s="28"/>
      <c r="I175" s="28"/>
      <c r="J175" s="28"/>
      <c r="K175" s="11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</row>
    <row r="176" spans="3:29" ht="15.75" customHeight="1" x14ac:dyDescent="0.35">
      <c r="C176" s="28"/>
      <c r="D176" s="10"/>
      <c r="E176" s="36"/>
      <c r="F176" s="28"/>
      <c r="G176" s="28"/>
      <c r="H176" s="28"/>
      <c r="I176" s="28"/>
      <c r="J176" s="28"/>
      <c r="K176" s="11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</row>
    <row r="177" spans="3:29" ht="15.75" customHeight="1" x14ac:dyDescent="0.35">
      <c r="C177" s="28"/>
      <c r="D177" s="10"/>
      <c r="E177" s="36"/>
      <c r="F177" s="28"/>
      <c r="G177" s="28"/>
      <c r="H177" s="28"/>
      <c r="I177" s="28"/>
      <c r="J177" s="28"/>
      <c r="K177" s="11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</row>
    <row r="178" spans="3:29" ht="15.75" customHeight="1" x14ac:dyDescent="0.35">
      <c r="C178" s="28"/>
      <c r="D178" s="10"/>
      <c r="E178" s="36"/>
      <c r="F178" s="28"/>
      <c r="G178" s="28"/>
      <c r="H178" s="28"/>
      <c r="I178" s="28"/>
      <c r="J178" s="28"/>
      <c r="K178" s="11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</row>
    <row r="179" spans="3:29" ht="15.75" customHeight="1" x14ac:dyDescent="0.35">
      <c r="C179" s="28"/>
      <c r="D179" s="10"/>
      <c r="E179" s="36"/>
      <c r="F179" s="28"/>
      <c r="G179" s="28"/>
      <c r="H179" s="28"/>
      <c r="I179" s="28"/>
      <c r="J179" s="28"/>
      <c r="K179" s="11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</row>
    <row r="180" spans="3:29" ht="15.75" customHeight="1" x14ac:dyDescent="0.35">
      <c r="C180" s="28"/>
      <c r="D180" s="10"/>
      <c r="E180" s="36"/>
      <c r="F180" s="28"/>
      <c r="G180" s="28"/>
      <c r="H180" s="28"/>
      <c r="I180" s="28"/>
      <c r="J180" s="28"/>
      <c r="K180" s="11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</row>
    <row r="181" spans="3:29" ht="15.75" customHeight="1" x14ac:dyDescent="0.35">
      <c r="C181" s="28"/>
      <c r="D181" s="10"/>
      <c r="E181" s="36"/>
      <c r="F181" s="28"/>
      <c r="G181" s="28"/>
      <c r="H181" s="28"/>
      <c r="I181" s="28"/>
      <c r="J181" s="28"/>
      <c r="K181" s="11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</row>
    <row r="182" spans="3:29" ht="15.75" customHeight="1" x14ac:dyDescent="0.35">
      <c r="C182" s="28"/>
      <c r="D182" s="10"/>
      <c r="E182" s="36"/>
      <c r="F182" s="28"/>
      <c r="G182" s="28"/>
      <c r="H182" s="28"/>
      <c r="I182" s="28"/>
      <c r="J182" s="28"/>
      <c r="K182" s="11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</row>
    <row r="183" spans="3:29" ht="15.75" customHeight="1" x14ac:dyDescent="0.35">
      <c r="C183" s="28"/>
      <c r="D183" s="10"/>
      <c r="E183" s="36"/>
      <c r="F183" s="28"/>
      <c r="G183" s="28"/>
      <c r="H183" s="28"/>
      <c r="I183" s="28"/>
      <c r="J183" s="28"/>
      <c r="K183" s="11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</row>
    <row r="184" spans="3:29" ht="15.75" customHeight="1" x14ac:dyDescent="0.35">
      <c r="C184" s="28"/>
      <c r="D184" s="10"/>
      <c r="E184" s="36"/>
      <c r="F184" s="28"/>
      <c r="G184" s="28"/>
      <c r="H184" s="28"/>
      <c r="I184" s="28"/>
      <c r="J184" s="28"/>
      <c r="K184" s="11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</row>
    <row r="185" spans="3:29" ht="15.75" customHeight="1" x14ac:dyDescent="0.35">
      <c r="C185" s="28"/>
      <c r="D185" s="10"/>
      <c r="E185" s="36"/>
      <c r="F185" s="28"/>
      <c r="G185" s="28"/>
      <c r="H185" s="28"/>
      <c r="I185" s="28"/>
      <c r="J185" s="28"/>
      <c r="K185" s="11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</row>
    <row r="186" spans="3:29" ht="15.75" customHeight="1" x14ac:dyDescent="0.35">
      <c r="C186" s="28"/>
      <c r="D186" s="10"/>
      <c r="E186" s="36"/>
      <c r="F186" s="28"/>
      <c r="G186" s="28"/>
      <c r="H186" s="28"/>
      <c r="I186" s="28"/>
      <c r="J186" s="28"/>
      <c r="K186" s="11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</row>
    <row r="187" spans="3:29" ht="15.75" customHeight="1" x14ac:dyDescent="0.35">
      <c r="C187" s="28"/>
      <c r="D187" s="10"/>
      <c r="E187" s="36"/>
      <c r="F187" s="28"/>
      <c r="G187" s="28"/>
      <c r="H187" s="28"/>
      <c r="I187" s="28"/>
      <c r="J187" s="28"/>
      <c r="K187" s="11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</row>
    <row r="188" spans="3:29" ht="15.75" customHeight="1" x14ac:dyDescent="0.35">
      <c r="C188" s="28"/>
      <c r="D188" s="10"/>
      <c r="E188" s="36"/>
      <c r="F188" s="28"/>
      <c r="G188" s="28"/>
      <c r="H188" s="28"/>
      <c r="I188" s="28"/>
      <c r="J188" s="28"/>
      <c r="K188" s="11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  <c r="AC188" s="28"/>
    </row>
    <row r="189" spans="3:29" ht="15.75" customHeight="1" x14ac:dyDescent="0.35">
      <c r="C189" s="28"/>
      <c r="D189" s="10"/>
      <c r="E189" s="36"/>
      <c r="F189" s="28"/>
      <c r="G189" s="28"/>
      <c r="H189" s="28"/>
      <c r="I189" s="28"/>
      <c r="J189" s="28"/>
      <c r="K189" s="11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  <c r="AC189" s="28"/>
    </row>
    <row r="190" spans="3:29" ht="15.75" customHeight="1" x14ac:dyDescent="0.35">
      <c r="C190" s="28"/>
      <c r="D190" s="10"/>
      <c r="E190" s="36"/>
      <c r="F190" s="28"/>
      <c r="G190" s="28"/>
      <c r="H190" s="28"/>
      <c r="I190" s="28"/>
      <c r="J190" s="28"/>
      <c r="K190" s="11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8"/>
    </row>
    <row r="191" spans="3:29" ht="15.75" customHeight="1" x14ac:dyDescent="0.35">
      <c r="C191" s="28"/>
      <c r="D191" s="22"/>
      <c r="E191" s="22"/>
      <c r="F191" s="28"/>
      <c r="G191" s="28"/>
      <c r="H191" s="28"/>
      <c r="I191" s="28"/>
      <c r="J191" s="28"/>
      <c r="K191" s="11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</row>
    <row r="192" spans="3:29" ht="15.75" customHeight="1" x14ac:dyDescent="0.35">
      <c r="C192" s="28"/>
      <c r="D192" s="28"/>
      <c r="E192" s="28"/>
      <c r="F192" s="28"/>
      <c r="G192" s="28"/>
      <c r="H192" s="28"/>
      <c r="I192" s="28"/>
      <c r="J192" s="28"/>
      <c r="K192" s="11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</row>
    <row r="193" spans="3:29" ht="15.75" customHeight="1" x14ac:dyDescent="0.35">
      <c r="C193" s="28"/>
      <c r="D193" s="28"/>
      <c r="E193" s="28"/>
      <c r="F193" s="28"/>
      <c r="G193" s="28"/>
      <c r="H193" s="28"/>
      <c r="I193" s="28"/>
      <c r="J193" s="28"/>
      <c r="K193" s="11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</row>
    <row r="194" spans="3:29" ht="15.75" customHeight="1" x14ac:dyDescent="0.35">
      <c r="C194" s="28"/>
      <c r="D194" s="28"/>
      <c r="E194" s="28"/>
      <c r="F194" s="28"/>
      <c r="G194" s="28"/>
      <c r="H194" s="28"/>
      <c r="I194" s="28"/>
      <c r="J194" s="28"/>
      <c r="K194" s="11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  <c r="AC194" s="28"/>
    </row>
    <row r="195" spans="3:29" ht="15.75" customHeight="1" x14ac:dyDescent="0.35">
      <c r="C195" s="28"/>
      <c r="D195" s="28"/>
      <c r="E195" s="28"/>
      <c r="F195" s="28"/>
      <c r="G195" s="28"/>
      <c r="H195" s="28"/>
      <c r="I195" s="28"/>
      <c r="J195" s="28"/>
      <c r="K195" s="11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</row>
    <row r="196" spans="3:29" ht="15.75" customHeight="1" x14ac:dyDescent="0.35">
      <c r="C196" s="28"/>
      <c r="D196" s="28"/>
      <c r="E196" s="28"/>
      <c r="F196" s="28"/>
      <c r="G196" s="28"/>
      <c r="H196" s="28"/>
      <c r="I196" s="28"/>
      <c r="J196" s="28"/>
      <c r="K196" s="11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</row>
    <row r="197" spans="3:29" ht="15.75" customHeight="1" x14ac:dyDescent="0.35">
      <c r="C197" s="28"/>
      <c r="D197" s="28"/>
      <c r="E197" s="28"/>
      <c r="F197" s="28"/>
      <c r="G197" s="28"/>
      <c r="H197" s="28"/>
      <c r="I197" s="28"/>
      <c r="J197" s="28"/>
      <c r="K197" s="11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</row>
    <row r="198" spans="3:29" ht="15.75" customHeight="1" x14ac:dyDescent="0.35">
      <c r="C198" s="28"/>
      <c r="D198" s="28"/>
      <c r="E198" s="28"/>
      <c r="F198" s="28"/>
      <c r="G198" s="28"/>
      <c r="H198" s="28"/>
      <c r="I198" s="28"/>
      <c r="J198" s="28"/>
      <c r="K198" s="11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</row>
    <row r="199" spans="3:29" ht="15.75" customHeight="1" x14ac:dyDescent="0.35">
      <c r="C199" s="28"/>
      <c r="D199" s="10"/>
      <c r="E199" s="10"/>
      <c r="F199" s="37"/>
      <c r="G199" s="28"/>
      <c r="H199" s="28"/>
      <c r="I199" s="28"/>
      <c r="J199" s="28"/>
      <c r="K199" s="11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</row>
    <row r="200" spans="3:29" ht="15.75" customHeight="1" x14ac:dyDescent="0.35">
      <c r="C200" s="28"/>
      <c r="D200" s="10"/>
      <c r="E200" s="10"/>
      <c r="F200" s="38"/>
      <c r="G200" s="28"/>
      <c r="H200" s="28"/>
      <c r="I200" s="28"/>
      <c r="J200" s="28"/>
      <c r="K200" s="11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</row>
    <row r="201" spans="3:29" ht="15.75" customHeight="1" x14ac:dyDescent="0.35">
      <c r="C201" s="28"/>
      <c r="D201" s="10"/>
      <c r="E201" s="10"/>
      <c r="F201" s="38"/>
      <c r="G201" s="28"/>
      <c r="H201" s="28"/>
      <c r="I201" s="28"/>
      <c r="J201" s="28"/>
      <c r="K201" s="11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  <c r="AC201" s="28"/>
    </row>
    <row r="202" spans="3:29" ht="15.75" customHeight="1" x14ac:dyDescent="0.35">
      <c r="C202" s="28"/>
      <c r="D202" s="10"/>
      <c r="E202" s="10"/>
      <c r="F202" s="39"/>
      <c r="G202" s="28"/>
      <c r="H202" s="28"/>
      <c r="I202" s="28"/>
      <c r="J202" s="28"/>
      <c r="K202" s="11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</row>
    <row r="203" spans="3:29" ht="15.75" customHeight="1" x14ac:dyDescent="0.35">
      <c r="C203" s="28"/>
      <c r="D203" s="10"/>
      <c r="E203" s="10"/>
      <c r="F203" s="38"/>
      <c r="G203" s="28"/>
      <c r="H203" s="28"/>
      <c r="I203" s="28"/>
      <c r="J203" s="28"/>
      <c r="K203" s="11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</row>
    <row r="204" spans="3:29" ht="15.75" customHeight="1" x14ac:dyDescent="0.35">
      <c r="C204" s="28"/>
      <c r="D204" s="10"/>
      <c r="E204" s="10"/>
      <c r="F204" s="40"/>
      <c r="G204" s="28"/>
      <c r="H204" s="28"/>
      <c r="I204" s="28"/>
      <c r="J204" s="28"/>
      <c r="K204" s="11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</row>
    <row r="205" spans="3:29" ht="15.75" customHeight="1" x14ac:dyDescent="0.35">
      <c r="C205" s="28"/>
      <c r="D205" s="10"/>
      <c r="E205" s="10"/>
      <c r="F205" s="41"/>
      <c r="G205" s="28"/>
      <c r="H205" s="28"/>
      <c r="I205" s="28"/>
      <c r="J205" s="28"/>
      <c r="K205" s="11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</row>
    <row r="206" spans="3:29" ht="15.75" customHeight="1" x14ac:dyDescent="0.35">
      <c r="C206" s="28"/>
      <c r="D206" s="10"/>
      <c r="E206" s="10"/>
      <c r="F206" s="39"/>
      <c r="G206" s="28"/>
      <c r="H206" s="28"/>
      <c r="I206" s="28"/>
      <c r="J206" s="28"/>
      <c r="K206" s="11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</row>
    <row r="207" spans="3:29" ht="15.75" customHeight="1" x14ac:dyDescent="0.35">
      <c r="C207" s="28"/>
      <c r="D207" s="10"/>
      <c r="E207" s="10"/>
      <c r="F207" s="38"/>
      <c r="G207" s="28"/>
      <c r="H207" s="28"/>
      <c r="I207" s="28"/>
      <c r="J207" s="28"/>
      <c r="K207" s="11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</row>
    <row r="208" spans="3:29" ht="15.75" customHeight="1" x14ac:dyDescent="0.35">
      <c r="C208" s="28"/>
      <c r="D208" s="10"/>
      <c r="E208" s="10"/>
      <c r="F208" s="38"/>
      <c r="G208" s="28"/>
      <c r="H208" s="28"/>
      <c r="I208" s="28"/>
      <c r="J208" s="28"/>
      <c r="K208" s="11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</row>
    <row r="209" spans="3:29" ht="15.75" customHeight="1" x14ac:dyDescent="0.35">
      <c r="C209" s="28"/>
      <c r="D209" s="10"/>
      <c r="E209" s="10"/>
      <c r="F209" s="41"/>
      <c r="G209" s="28"/>
      <c r="H209" s="28"/>
      <c r="I209" s="28"/>
      <c r="J209" s="28"/>
      <c r="K209" s="11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</row>
    <row r="210" spans="3:29" ht="15.75" customHeight="1" x14ac:dyDescent="0.35">
      <c r="C210" s="28"/>
      <c r="D210" s="10"/>
      <c r="E210" s="10"/>
      <c r="F210" s="39"/>
      <c r="G210" s="28"/>
      <c r="H210" s="28"/>
      <c r="I210" s="28"/>
      <c r="J210" s="28"/>
      <c r="K210" s="11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</row>
    <row r="211" spans="3:29" ht="15.75" customHeight="1" x14ac:dyDescent="0.35">
      <c r="C211" s="28"/>
      <c r="D211" s="10"/>
      <c r="E211" s="10"/>
      <c r="F211" s="38"/>
      <c r="G211" s="28"/>
      <c r="H211" s="28"/>
      <c r="I211" s="28"/>
      <c r="J211" s="28"/>
      <c r="K211" s="11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</row>
    <row r="212" spans="3:29" ht="15.75" customHeight="1" x14ac:dyDescent="0.35">
      <c r="C212" s="28"/>
      <c r="D212" s="10"/>
      <c r="E212" s="10"/>
      <c r="F212" s="41"/>
      <c r="G212" s="28"/>
      <c r="H212" s="28"/>
      <c r="I212" s="28"/>
      <c r="J212" s="28"/>
      <c r="K212" s="11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</row>
    <row r="213" spans="3:29" ht="15.75" customHeight="1" x14ac:dyDescent="0.35">
      <c r="C213" s="28"/>
      <c r="D213" s="10"/>
      <c r="E213" s="10"/>
      <c r="F213" s="39"/>
      <c r="G213" s="28"/>
      <c r="H213" s="28"/>
      <c r="I213" s="28"/>
      <c r="J213" s="28"/>
      <c r="K213" s="11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  <c r="AC213" s="28"/>
    </row>
    <row r="214" spans="3:29" ht="15.75" customHeight="1" x14ac:dyDescent="0.35">
      <c r="C214" s="28"/>
      <c r="D214" s="10"/>
      <c r="E214" s="10"/>
      <c r="F214" s="39"/>
      <c r="G214" s="28"/>
      <c r="H214" s="28"/>
      <c r="I214" s="28"/>
      <c r="J214" s="28"/>
      <c r="K214" s="11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</row>
    <row r="215" spans="3:29" ht="15.75" customHeight="1" x14ac:dyDescent="0.35">
      <c r="C215" s="28"/>
      <c r="D215" s="10"/>
      <c r="E215" s="10"/>
      <c r="F215" s="39"/>
      <c r="G215" s="28"/>
      <c r="H215" s="28"/>
      <c r="I215" s="28"/>
      <c r="J215" s="28"/>
      <c r="K215" s="11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</row>
    <row r="216" spans="3:29" ht="15.75" customHeight="1" x14ac:dyDescent="0.35">
      <c r="C216" s="28"/>
      <c r="D216" s="10"/>
      <c r="E216" s="10"/>
      <c r="F216" s="39"/>
      <c r="G216" s="28"/>
      <c r="H216" s="28"/>
      <c r="I216" s="28"/>
      <c r="J216" s="28"/>
      <c r="K216" s="11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</row>
    <row r="217" spans="3:29" ht="15.75" customHeight="1" x14ac:dyDescent="0.35">
      <c r="C217" s="28"/>
      <c r="D217" s="10"/>
      <c r="E217" s="10"/>
      <c r="F217" s="39"/>
      <c r="G217" s="28"/>
      <c r="H217" s="28"/>
      <c r="I217" s="28"/>
      <c r="J217" s="28"/>
      <c r="K217" s="11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  <c r="AC217" s="28"/>
    </row>
    <row r="218" spans="3:29" ht="15.75" customHeight="1" x14ac:dyDescent="0.35">
      <c r="C218" s="28"/>
      <c r="D218" s="10"/>
      <c r="E218" s="10"/>
      <c r="F218" s="39"/>
      <c r="G218" s="28"/>
      <c r="H218" s="28"/>
      <c r="I218" s="28"/>
      <c r="J218" s="28"/>
      <c r="K218" s="11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  <c r="AC218" s="28"/>
    </row>
    <row r="219" spans="3:29" ht="15.75" customHeight="1" x14ac:dyDescent="0.35">
      <c r="C219" s="28"/>
      <c r="D219" s="10"/>
      <c r="E219" s="10"/>
      <c r="F219" s="39"/>
      <c r="G219" s="28"/>
      <c r="H219" s="28"/>
      <c r="I219" s="28"/>
      <c r="J219" s="28"/>
      <c r="K219" s="11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</row>
    <row r="220" spans="3:29" ht="15.75" customHeight="1" x14ac:dyDescent="0.35">
      <c r="C220" s="28"/>
      <c r="D220" s="10"/>
      <c r="E220" s="10"/>
      <c r="F220" s="39"/>
      <c r="G220" s="28"/>
      <c r="H220" s="28"/>
      <c r="I220" s="28"/>
      <c r="J220" s="28"/>
      <c r="K220" s="11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</row>
    <row r="221" spans="3:29" ht="15.75" customHeight="1" x14ac:dyDescent="0.35">
      <c r="C221" s="28"/>
      <c r="D221" s="10"/>
      <c r="E221" s="10"/>
      <c r="F221" s="38"/>
      <c r="G221" s="28"/>
      <c r="H221" s="28"/>
      <c r="I221" s="28"/>
      <c r="J221" s="28"/>
      <c r="K221" s="11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28"/>
      <c r="AB221" s="28"/>
      <c r="AC221" s="28"/>
    </row>
    <row r="222" spans="3:29" ht="15.75" customHeight="1" x14ac:dyDescent="0.35">
      <c r="C222" s="28"/>
      <c r="D222" s="10"/>
      <c r="E222" s="10"/>
      <c r="F222" s="41"/>
      <c r="G222" s="28"/>
      <c r="H222" s="28"/>
      <c r="I222" s="28"/>
      <c r="J222" s="28"/>
      <c r="K222" s="11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</row>
    <row r="223" spans="3:29" ht="15.75" customHeight="1" x14ac:dyDescent="0.35">
      <c r="C223" s="28"/>
      <c r="D223" s="10"/>
      <c r="E223" s="10"/>
      <c r="F223" s="38"/>
      <c r="G223" s="28"/>
      <c r="H223" s="28"/>
      <c r="I223" s="28"/>
      <c r="J223" s="28"/>
      <c r="K223" s="11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</row>
    <row r="224" spans="3:29" ht="15.75" customHeight="1" x14ac:dyDescent="0.35">
      <c r="C224" s="28"/>
      <c r="D224" s="10"/>
      <c r="E224" s="10"/>
      <c r="F224" s="39"/>
      <c r="G224" s="28"/>
      <c r="H224" s="28"/>
      <c r="I224" s="28"/>
      <c r="J224" s="28"/>
      <c r="K224" s="11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  <c r="AB224" s="28"/>
      <c r="AC224" s="28"/>
    </row>
    <row r="225" spans="3:29" ht="15.75" customHeight="1" x14ac:dyDescent="0.35">
      <c r="C225" s="28"/>
      <c r="D225" s="10"/>
      <c r="E225" s="10"/>
      <c r="F225" s="41"/>
      <c r="G225" s="28"/>
      <c r="H225" s="28"/>
      <c r="I225" s="28"/>
      <c r="J225" s="28"/>
      <c r="K225" s="11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</row>
    <row r="226" spans="3:29" ht="15.75" customHeight="1" x14ac:dyDescent="0.35">
      <c r="C226" s="28"/>
      <c r="D226" s="10"/>
      <c r="E226" s="10"/>
      <c r="F226" s="38"/>
      <c r="G226" s="28"/>
      <c r="H226" s="28"/>
      <c r="I226" s="28"/>
      <c r="J226" s="28"/>
      <c r="K226" s="11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</row>
    <row r="227" spans="3:29" ht="15.75" customHeight="1" x14ac:dyDescent="0.35">
      <c r="C227" s="28"/>
      <c r="D227" s="10"/>
      <c r="E227" s="10"/>
      <c r="F227" s="40"/>
      <c r="G227" s="28"/>
      <c r="H227" s="28"/>
      <c r="I227" s="28"/>
      <c r="J227" s="28"/>
      <c r="K227" s="11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  <c r="AA227" s="28"/>
      <c r="AB227" s="28"/>
      <c r="AC227" s="28"/>
    </row>
    <row r="228" spans="3:29" ht="15.75" customHeight="1" x14ac:dyDescent="0.35">
      <c r="C228" s="28"/>
      <c r="D228" s="10"/>
      <c r="E228" s="10"/>
      <c r="F228" s="38"/>
      <c r="G228" s="28"/>
      <c r="H228" s="28"/>
      <c r="I228" s="28"/>
      <c r="J228" s="28"/>
      <c r="K228" s="11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</row>
    <row r="229" spans="3:29" ht="15.75" customHeight="1" x14ac:dyDescent="0.35">
      <c r="C229" s="28"/>
      <c r="D229" s="28"/>
      <c r="E229" s="28"/>
      <c r="F229" s="28"/>
      <c r="G229" s="28"/>
      <c r="H229" s="28"/>
      <c r="I229" s="28"/>
      <c r="J229" s="28"/>
      <c r="K229" s="11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</row>
    <row r="230" spans="3:29" ht="15.75" customHeight="1" x14ac:dyDescent="0.35">
      <c r="C230" s="28"/>
      <c r="D230" s="28"/>
      <c r="E230" s="28"/>
      <c r="F230" s="28"/>
      <c r="G230" s="28"/>
      <c r="H230" s="28"/>
      <c r="I230" s="28"/>
      <c r="J230" s="28"/>
      <c r="K230" s="11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  <c r="AC230" s="28"/>
    </row>
    <row r="231" spans="3:29" ht="15.75" customHeight="1" x14ac:dyDescent="0.35">
      <c r="C231" s="28"/>
      <c r="D231" s="28"/>
      <c r="E231" s="28"/>
      <c r="F231" s="28"/>
      <c r="G231" s="28"/>
      <c r="H231" s="28"/>
      <c r="I231" s="28"/>
      <c r="J231" s="28"/>
      <c r="K231" s="11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</row>
    <row r="232" spans="3:29" ht="15.75" customHeight="1" x14ac:dyDescent="0.35">
      <c r="C232" s="28"/>
      <c r="D232" s="28"/>
      <c r="E232" s="28"/>
      <c r="F232" s="28"/>
      <c r="G232" s="28"/>
      <c r="H232" s="28"/>
      <c r="I232" s="28"/>
      <c r="J232" s="28"/>
      <c r="K232" s="11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</row>
    <row r="233" spans="3:29" ht="15.75" customHeight="1" x14ac:dyDescent="0.35">
      <c r="C233" s="28"/>
      <c r="D233" s="28"/>
      <c r="E233" s="28"/>
      <c r="F233" s="28"/>
      <c r="G233" s="28"/>
      <c r="H233" s="28"/>
      <c r="I233" s="28"/>
      <c r="J233" s="28"/>
      <c r="K233" s="11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  <c r="AC233" s="28"/>
    </row>
    <row r="234" spans="3:29" ht="15.75" customHeight="1" x14ac:dyDescent="0.35">
      <c r="C234" s="28"/>
      <c r="D234" s="28"/>
      <c r="E234" s="28"/>
      <c r="F234" s="28"/>
      <c r="G234" s="28"/>
      <c r="H234" s="28"/>
      <c r="I234" s="28"/>
      <c r="J234" s="28"/>
      <c r="K234" s="11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  <c r="AC234" s="28"/>
    </row>
    <row r="235" spans="3:29" ht="15.75" customHeight="1" x14ac:dyDescent="0.35">
      <c r="C235" s="28"/>
      <c r="D235" s="10"/>
      <c r="E235" s="23"/>
      <c r="F235" s="28"/>
      <c r="G235" s="28"/>
      <c r="H235" s="28"/>
      <c r="I235" s="28"/>
      <c r="J235" s="28"/>
      <c r="K235" s="11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  <c r="AC235" s="28"/>
    </row>
    <row r="236" spans="3:29" ht="15.75" customHeight="1" x14ac:dyDescent="0.35">
      <c r="C236" s="28"/>
      <c r="D236" s="10"/>
      <c r="E236" s="23"/>
      <c r="F236" s="28"/>
      <c r="G236" s="28"/>
      <c r="H236" s="28"/>
      <c r="I236" s="28"/>
      <c r="J236" s="28"/>
      <c r="K236" s="11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  <c r="AB236" s="28"/>
      <c r="AC236" s="28"/>
    </row>
    <row r="237" spans="3:29" ht="15.75" customHeight="1" x14ac:dyDescent="0.35">
      <c r="C237" s="28"/>
      <c r="D237" s="10"/>
      <c r="E237" s="23"/>
      <c r="F237" s="28"/>
      <c r="G237" s="28"/>
      <c r="H237" s="28"/>
      <c r="I237" s="28"/>
      <c r="J237" s="28"/>
      <c r="K237" s="11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</row>
    <row r="238" spans="3:29" ht="15.75" customHeight="1" x14ac:dyDescent="0.35">
      <c r="C238" s="28"/>
      <c r="D238" s="10"/>
      <c r="E238" s="23"/>
      <c r="F238" s="28"/>
      <c r="G238" s="28"/>
      <c r="H238" s="28"/>
      <c r="I238" s="28"/>
      <c r="J238" s="28"/>
      <c r="K238" s="11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</row>
    <row r="239" spans="3:29" ht="15.75" customHeight="1" x14ac:dyDescent="0.35">
      <c r="C239" s="28"/>
      <c r="D239" s="10"/>
      <c r="E239" s="23"/>
      <c r="F239" s="28"/>
      <c r="G239" s="28"/>
      <c r="H239" s="28"/>
      <c r="I239" s="28"/>
      <c r="J239" s="28"/>
      <c r="K239" s="11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</row>
    <row r="240" spans="3:29" ht="15.75" customHeight="1" x14ac:dyDescent="0.35">
      <c r="C240" s="28"/>
      <c r="D240" s="10"/>
      <c r="E240" s="23"/>
      <c r="F240" s="28"/>
      <c r="G240" s="28"/>
      <c r="H240" s="28"/>
      <c r="I240" s="28"/>
      <c r="J240" s="28"/>
      <c r="K240" s="11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  <c r="AC240" s="28"/>
    </row>
    <row r="241" spans="3:29" ht="15.75" customHeight="1" x14ac:dyDescent="0.35">
      <c r="C241" s="28"/>
      <c r="D241" s="10"/>
      <c r="E241" s="23"/>
      <c r="F241" s="28"/>
      <c r="G241" s="28"/>
      <c r="H241" s="28"/>
      <c r="I241" s="28"/>
      <c r="J241" s="28"/>
      <c r="K241" s="11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</row>
    <row r="242" spans="3:29" ht="15.75" customHeight="1" x14ac:dyDescent="0.35">
      <c r="C242" s="28"/>
      <c r="D242" s="10"/>
      <c r="E242" s="23"/>
      <c r="F242" s="28"/>
      <c r="G242" s="28"/>
      <c r="H242" s="28"/>
      <c r="I242" s="28"/>
      <c r="J242" s="28"/>
      <c r="K242" s="11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</row>
    <row r="243" spans="3:29" ht="15.75" customHeight="1" x14ac:dyDescent="0.35">
      <c r="C243" s="28"/>
      <c r="D243" s="10"/>
      <c r="E243" s="23"/>
      <c r="F243" s="28"/>
      <c r="G243" s="28"/>
      <c r="H243" s="28"/>
      <c r="I243" s="28"/>
      <c r="J243" s="28"/>
      <c r="K243" s="11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</row>
    <row r="244" spans="3:29" ht="15.75" customHeight="1" x14ac:dyDescent="0.35">
      <c r="C244" s="28"/>
      <c r="D244" s="10"/>
      <c r="E244" s="23"/>
      <c r="F244" s="28"/>
      <c r="G244" s="28"/>
      <c r="H244" s="28"/>
      <c r="I244" s="28"/>
      <c r="J244" s="28"/>
      <c r="K244" s="11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28"/>
      <c r="AB244" s="28"/>
      <c r="AC244" s="28"/>
    </row>
    <row r="245" spans="3:29" ht="15.75" customHeight="1" x14ac:dyDescent="0.35">
      <c r="C245" s="28"/>
      <c r="D245" s="10"/>
      <c r="E245" s="23"/>
      <c r="F245" s="28"/>
      <c r="G245" s="28"/>
      <c r="H245" s="28"/>
      <c r="I245" s="28"/>
      <c r="J245" s="28"/>
      <c r="K245" s="11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</row>
    <row r="246" spans="3:29" ht="15.75" customHeight="1" x14ac:dyDescent="0.35">
      <c r="C246" s="28"/>
      <c r="D246" s="10"/>
      <c r="E246" s="23"/>
      <c r="F246" s="28"/>
      <c r="G246" s="28"/>
      <c r="H246" s="28"/>
      <c r="I246" s="28"/>
      <c r="J246" s="28"/>
      <c r="K246" s="11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</row>
    <row r="247" spans="3:29" ht="15.75" customHeight="1" x14ac:dyDescent="0.35">
      <c r="C247" s="28"/>
      <c r="D247" s="10"/>
      <c r="E247" s="23"/>
      <c r="F247" s="28"/>
      <c r="G247" s="28"/>
      <c r="H247" s="28"/>
      <c r="I247" s="28"/>
      <c r="J247" s="28"/>
      <c r="K247" s="11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</row>
    <row r="248" spans="3:29" ht="15.75" customHeight="1" x14ac:dyDescent="0.35">
      <c r="C248" s="28"/>
      <c r="D248" s="10"/>
      <c r="E248" s="23"/>
      <c r="F248" s="28"/>
      <c r="G248" s="28"/>
      <c r="H248" s="28"/>
      <c r="I248" s="28"/>
      <c r="J248" s="28"/>
      <c r="K248" s="11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  <c r="AB248" s="28"/>
      <c r="AC248" s="28"/>
    </row>
    <row r="249" spans="3:29" ht="15.75" customHeight="1" x14ac:dyDescent="0.35">
      <c r="C249" s="28"/>
      <c r="D249" s="10"/>
      <c r="E249" s="23"/>
      <c r="F249" s="28"/>
      <c r="G249" s="28"/>
      <c r="H249" s="28"/>
      <c r="I249" s="28"/>
      <c r="J249" s="28"/>
      <c r="K249" s="11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</row>
    <row r="250" spans="3:29" ht="15.75" customHeight="1" x14ac:dyDescent="0.35">
      <c r="C250" s="28"/>
      <c r="D250" s="10"/>
      <c r="E250" s="23"/>
      <c r="F250" s="28"/>
      <c r="G250" s="28"/>
      <c r="H250" s="28"/>
      <c r="I250" s="28"/>
      <c r="J250" s="28"/>
      <c r="K250" s="11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</row>
    <row r="251" spans="3:29" ht="15.75" customHeight="1" x14ac:dyDescent="0.35">
      <c r="C251" s="28"/>
      <c r="D251" s="10"/>
      <c r="E251" s="23"/>
      <c r="F251" s="28"/>
      <c r="G251" s="28"/>
      <c r="H251" s="28"/>
      <c r="I251" s="28"/>
      <c r="J251" s="28"/>
      <c r="K251" s="11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</row>
    <row r="252" spans="3:29" ht="15.75" customHeight="1" x14ac:dyDescent="0.35">
      <c r="C252" s="28"/>
      <c r="D252" s="10"/>
      <c r="E252" s="23"/>
      <c r="F252" s="28"/>
      <c r="G252" s="28"/>
      <c r="H252" s="28"/>
      <c r="I252" s="28"/>
      <c r="J252" s="28"/>
      <c r="K252" s="11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  <c r="AC252" s="28"/>
    </row>
    <row r="253" spans="3:29" ht="15.75" customHeight="1" x14ac:dyDescent="0.35">
      <c r="C253" s="28"/>
      <c r="D253" s="10"/>
      <c r="E253" s="23"/>
      <c r="F253" s="28"/>
      <c r="G253" s="28"/>
      <c r="H253" s="28"/>
      <c r="I253" s="28"/>
      <c r="J253" s="28"/>
      <c r="K253" s="11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</row>
    <row r="254" spans="3:29" ht="15.75" customHeight="1" x14ac:dyDescent="0.35">
      <c r="C254" s="28"/>
      <c r="D254" s="10"/>
      <c r="E254" s="23"/>
      <c r="F254" s="28"/>
      <c r="G254" s="28"/>
      <c r="H254" s="28"/>
      <c r="I254" s="28"/>
      <c r="J254" s="28"/>
      <c r="K254" s="11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</row>
    <row r="255" spans="3:29" ht="15.75" customHeight="1" x14ac:dyDescent="0.35">
      <c r="C255" s="28"/>
      <c r="D255" s="10"/>
      <c r="E255" s="23"/>
      <c r="F255" s="28"/>
      <c r="G255" s="28"/>
      <c r="H255" s="28"/>
      <c r="I255" s="28"/>
      <c r="J255" s="28"/>
      <c r="K255" s="11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</row>
    <row r="256" spans="3:29" ht="15.75" customHeight="1" x14ac:dyDescent="0.35">
      <c r="C256" s="28"/>
      <c r="D256" s="10"/>
      <c r="E256" s="23"/>
      <c r="F256" s="28"/>
      <c r="G256" s="28"/>
      <c r="H256" s="28"/>
      <c r="I256" s="28"/>
      <c r="J256" s="28"/>
      <c r="K256" s="11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  <c r="AA256" s="28"/>
      <c r="AB256" s="28"/>
      <c r="AC256" s="28"/>
    </row>
    <row r="257" spans="3:29" ht="15.75" customHeight="1" x14ac:dyDescent="0.35">
      <c r="C257" s="28"/>
      <c r="D257" s="10"/>
      <c r="E257" s="23"/>
      <c r="F257" s="28"/>
      <c r="G257" s="28"/>
      <c r="H257" s="28"/>
      <c r="I257" s="28"/>
      <c r="J257" s="28"/>
      <c r="K257" s="11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</row>
    <row r="258" spans="3:29" ht="15.75" customHeight="1" x14ac:dyDescent="0.35">
      <c r="C258" s="28"/>
      <c r="D258" s="10"/>
      <c r="E258" s="23"/>
      <c r="F258" s="28"/>
      <c r="G258" s="28"/>
      <c r="H258" s="28"/>
      <c r="I258" s="28"/>
      <c r="J258" s="28"/>
      <c r="K258" s="11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</row>
    <row r="259" spans="3:29" ht="15.75" customHeight="1" x14ac:dyDescent="0.35">
      <c r="C259" s="28"/>
      <c r="D259" s="10"/>
      <c r="E259" s="23"/>
      <c r="F259" s="28"/>
      <c r="G259" s="28"/>
      <c r="H259" s="28"/>
      <c r="I259" s="28"/>
      <c r="J259" s="28"/>
      <c r="K259" s="11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</row>
    <row r="260" spans="3:29" ht="15.75" customHeight="1" x14ac:dyDescent="0.35">
      <c r="C260" s="28"/>
      <c r="D260" s="10"/>
      <c r="E260" s="23"/>
      <c r="F260" s="28"/>
      <c r="G260" s="28"/>
      <c r="H260" s="28"/>
      <c r="I260" s="28"/>
      <c r="J260" s="28"/>
      <c r="K260" s="11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  <c r="AA260" s="28"/>
      <c r="AB260" s="28"/>
      <c r="AC260" s="28"/>
    </row>
    <row r="261" spans="3:29" ht="15.75" customHeight="1" x14ac:dyDescent="0.35">
      <c r="C261" s="28"/>
      <c r="D261" s="10"/>
      <c r="E261" s="23"/>
      <c r="F261" s="28"/>
      <c r="G261" s="28"/>
      <c r="H261" s="28"/>
      <c r="I261" s="28"/>
      <c r="J261" s="28"/>
      <c r="K261" s="11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</row>
    <row r="262" spans="3:29" ht="15.75" customHeight="1" x14ac:dyDescent="0.35">
      <c r="C262" s="28"/>
      <c r="D262" s="10"/>
      <c r="E262" s="23"/>
      <c r="F262" s="28"/>
      <c r="G262" s="28"/>
      <c r="H262" s="28"/>
      <c r="I262" s="28"/>
      <c r="J262" s="28"/>
      <c r="K262" s="11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</row>
    <row r="263" spans="3:29" ht="15.75" customHeight="1" x14ac:dyDescent="0.35">
      <c r="C263" s="28"/>
      <c r="D263" s="10"/>
      <c r="E263" s="23"/>
      <c r="F263" s="28"/>
      <c r="G263" s="28"/>
      <c r="H263" s="28"/>
      <c r="I263" s="28"/>
      <c r="J263" s="28"/>
      <c r="K263" s="11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</row>
    <row r="264" spans="3:29" ht="15.75" customHeight="1" x14ac:dyDescent="0.35">
      <c r="C264" s="28"/>
      <c r="D264" s="10"/>
      <c r="E264" s="23"/>
      <c r="F264" s="28"/>
      <c r="G264" s="28"/>
      <c r="H264" s="28"/>
      <c r="I264" s="28"/>
      <c r="J264" s="28"/>
      <c r="K264" s="11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  <c r="AA264" s="28"/>
      <c r="AB264" s="28"/>
      <c r="AC264" s="28"/>
    </row>
    <row r="265" spans="3:29" ht="15" customHeight="1" x14ac:dyDescent="0.35"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</row>
    <row r="266" spans="3:29" ht="15" customHeight="1" x14ac:dyDescent="0.35"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</row>
    <row r="267" spans="3:29" ht="15" customHeight="1" x14ac:dyDescent="0.35"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</row>
    <row r="268" spans="3:29" ht="14.5" x14ac:dyDescent="0.35"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  <c r="AA268" s="28"/>
      <c r="AB268" s="28"/>
      <c r="AC268" s="28"/>
    </row>
    <row r="269" spans="3:29" ht="14.5" x14ac:dyDescent="0.35"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</row>
    <row r="270" spans="3:29" ht="15" customHeight="1" x14ac:dyDescent="0.35"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</row>
    <row r="271" spans="3:29" ht="15" customHeight="1" x14ac:dyDescent="0.35">
      <c r="C271" s="28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</row>
    <row r="272" spans="3:29" ht="15" customHeight="1" x14ac:dyDescent="0.35"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  <c r="AA272" s="28"/>
      <c r="AB272" s="28"/>
      <c r="AC272" s="28"/>
    </row>
    <row r="273" spans="3:29" ht="15" customHeight="1" x14ac:dyDescent="0.35"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</row>
    <row r="274" spans="3:29" ht="15" customHeight="1" x14ac:dyDescent="0.35">
      <c r="C274" s="28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</row>
    <row r="275" spans="3:29" ht="15" customHeight="1" x14ac:dyDescent="0.35"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</row>
    <row r="276" spans="3:29" ht="15" customHeight="1" x14ac:dyDescent="0.35"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  <c r="AA276" s="28"/>
      <c r="AB276" s="28"/>
      <c r="AC276" s="28"/>
    </row>
    <row r="277" spans="3:29" ht="15" customHeight="1" x14ac:dyDescent="0.35"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</row>
    <row r="278" spans="3:29" ht="15" customHeight="1" x14ac:dyDescent="0.35"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</row>
    <row r="279" spans="3:29" ht="15" customHeight="1" x14ac:dyDescent="0.35"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</row>
    <row r="280" spans="3:29" ht="15" customHeight="1" x14ac:dyDescent="0.35">
      <c r="C280" s="28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  <c r="AA280" s="28"/>
      <c r="AB280" s="28"/>
      <c r="AC280" s="28"/>
    </row>
    <row r="281" spans="3:29" ht="15" customHeight="1" x14ac:dyDescent="0.35"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</row>
    <row r="282" spans="3:29" ht="15" customHeight="1" x14ac:dyDescent="0.35"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</row>
    <row r="283" spans="3:29" ht="15" customHeight="1" x14ac:dyDescent="0.35">
      <c r="C283" s="28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</row>
    <row r="284" spans="3:29" ht="15" customHeight="1" x14ac:dyDescent="0.35"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  <c r="AA284" s="28"/>
      <c r="AB284" s="28"/>
      <c r="AC284" s="28"/>
    </row>
    <row r="285" spans="3:29" ht="15" customHeight="1" x14ac:dyDescent="0.35">
      <c r="C285" s="28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</row>
    <row r="286" spans="3:29" ht="15" customHeight="1" x14ac:dyDescent="0.35">
      <c r="C286" s="28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</row>
    <row r="287" spans="3:29" ht="15" customHeight="1" x14ac:dyDescent="0.35"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</row>
    <row r="288" spans="3:29" ht="15" customHeight="1" x14ac:dyDescent="0.35">
      <c r="C288" s="28"/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  <c r="AA288" s="28"/>
      <c r="AB288" s="28"/>
      <c r="AC288" s="28"/>
    </row>
    <row r="289" spans="3:29" ht="15" customHeight="1" x14ac:dyDescent="0.35">
      <c r="C289" s="28"/>
      <c r="D289" s="28"/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  <c r="AA289" s="28"/>
      <c r="AB289" s="28"/>
      <c r="AC289" s="28"/>
    </row>
    <row r="290" spans="3:29" ht="15" customHeight="1" x14ac:dyDescent="0.35">
      <c r="C290" s="28"/>
      <c r="D290" s="28"/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</row>
    <row r="291" spans="3:29" ht="15" customHeight="1" x14ac:dyDescent="0.35">
      <c r="C291" s="28"/>
      <c r="D291" s="28"/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</row>
    <row r="292" spans="3:29" ht="15" customHeight="1" x14ac:dyDescent="0.35"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</row>
    <row r="293" spans="3:29" ht="15" customHeight="1" x14ac:dyDescent="0.35">
      <c r="C293" s="28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28"/>
      <c r="X293" s="28"/>
      <c r="Y293" s="28"/>
      <c r="Z293" s="28"/>
      <c r="AA293" s="28"/>
      <c r="AB293" s="28"/>
      <c r="AC293" s="28"/>
    </row>
    <row r="294" spans="3:29" ht="15" customHeight="1" x14ac:dyDescent="0.35">
      <c r="C294" s="28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</row>
    <row r="295" spans="3:29" ht="15" customHeight="1" x14ac:dyDescent="0.35">
      <c r="C295" s="28"/>
      <c r="D295" s="28"/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</row>
    <row r="296" spans="3:29" ht="15" customHeight="1" x14ac:dyDescent="0.35">
      <c r="C296" s="28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</row>
    <row r="297" spans="3:29" ht="15" customHeight="1" x14ac:dyDescent="0.35"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28"/>
      <c r="AA297" s="28"/>
      <c r="AB297" s="28"/>
      <c r="AC297" s="28"/>
    </row>
    <row r="298" spans="3:29" ht="15" customHeight="1" x14ac:dyDescent="0.35">
      <c r="C298" s="28"/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</row>
    <row r="299" spans="3:29" ht="15" customHeight="1" x14ac:dyDescent="0.35">
      <c r="C299" s="28"/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</row>
    <row r="300" spans="3:29" ht="15" customHeight="1" x14ac:dyDescent="0.35">
      <c r="C300" s="28"/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</row>
    <row r="301" spans="3:29" ht="15" customHeight="1" x14ac:dyDescent="0.35">
      <c r="C301" s="28"/>
      <c r="D301" s="28"/>
      <c r="E301" s="28"/>
      <c r="F301" s="28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28"/>
      <c r="R301" s="28"/>
      <c r="S301" s="28"/>
      <c r="T301" s="28"/>
      <c r="U301" s="28"/>
      <c r="V301" s="28"/>
      <c r="W301" s="28"/>
      <c r="X301" s="28"/>
      <c r="Y301" s="28"/>
      <c r="Z301" s="28"/>
      <c r="AA301" s="28"/>
      <c r="AB301" s="28"/>
      <c r="AC301" s="28"/>
    </row>
    <row r="302" spans="3:29" ht="15" customHeight="1" x14ac:dyDescent="0.35">
      <c r="C302" s="28"/>
      <c r="D302" s="28"/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</row>
    <row r="303" spans="3:29" ht="15" customHeight="1" x14ac:dyDescent="0.35">
      <c r="C303" s="28"/>
      <c r="D303" s="28"/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</row>
    <row r="304" spans="3:29" ht="15" customHeight="1" x14ac:dyDescent="0.35">
      <c r="C304" s="28"/>
      <c r="D304" s="28"/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</row>
    <row r="305" spans="3:29" ht="15" customHeight="1" x14ac:dyDescent="0.35">
      <c r="C305" s="28"/>
      <c r="D305" s="28"/>
      <c r="E305" s="28"/>
      <c r="F305" s="28"/>
      <c r="G305" s="28"/>
      <c r="H305" s="28"/>
      <c r="I305" s="28"/>
      <c r="J305" s="28"/>
      <c r="K305" s="28"/>
      <c r="L305" s="28"/>
      <c r="M305" s="28"/>
      <c r="N305" s="28"/>
      <c r="O305" s="28"/>
      <c r="P305" s="28"/>
      <c r="Q305" s="28"/>
      <c r="R305" s="28"/>
      <c r="S305" s="28"/>
      <c r="T305" s="28"/>
      <c r="U305" s="28"/>
      <c r="V305" s="28"/>
      <c r="W305" s="28"/>
      <c r="X305" s="28"/>
      <c r="Y305" s="28"/>
      <c r="Z305" s="28"/>
      <c r="AA305" s="28"/>
      <c r="AB305" s="28"/>
      <c r="AC305" s="28"/>
    </row>
    <row r="306" spans="3:29" ht="15" customHeight="1" x14ac:dyDescent="0.35">
      <c r="C306" s="28"/>
      <c r="D306" s="28"/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</row>
    <row r="307" spans="3:29" ht="15" customHeight="1" x14ac:dyDescent="0.35">
      <c r="C307" s="28"/>
      <c r="D307" s="28"/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</row>
    <row r="308" spans="3:29" ht="15" customHeight="1" x14ac:dyDescent="0.35">
      <c r="C308" s="28"/>
      <c r="D308" s="28"/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</row>
    <row r="309" spans="3:29" ht="15" customHeight="1" x14ac:dyDescent="0.35">
      <c r="C309" s="28"/>
      <c r="D309" s="28"/>
      <c r="E309" s="28"/>
      <c r="F309" s="28"/>
      <c r="G309" s="28"/>
      <c r="H309" s="28"/>
      <c r="I309" s="28"/>
      <c r="J309" s="28"/>
      <c r="K309" s="28"/>
      <c r="L309" s="28"/>
      <c r="M309" s="28"/>
      <c r="N309" s="28"/>
      <c r="O309" s="28"/>
      <c r="P309" s="28"/>
      <c r="Q309" s="28"/>
      <c r="R309" s="28"/>
      <c r="S309" s="28"/>
      <c r="T309" s="28"/>
      <c r="U309" s="28"/>
      <c r="V309" s="28"/>
      <c r="W309" s="28"/>
      <c r="X309" s="28"/>
      <c r="Y309" s="28"/>
      <c r="Z309" s="28"/>
      <c r="AA309" s="28"/>
      <c r="AB309" s="28"/>
      <c r="AC309" s="28"/>
    </row>
    <row r="310" spans="3:29" ht="15" customHeight="1" x14ac:dyDescent="0.35">
      <c r="C310" s="28"/>
      <c r="D310" s="28"/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</row>
    <row r="311" spans="3:29" ht="15" customHeight="1" x14ac:dyDescent="0.35">
      <c r="C311" s="28"/>
      <c r="D311" s="28"/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</row>
    <row r="312" spans="3:29" ht="15" customHeight="1" x14ac:dyDescent="0.35">
      <c r="C312" s="28"/>
      <c r="D312" s="28"/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</row>
    <row r="313" spans="3:29" ht="15" customHeight="1" x14ac:dyDescent="0.35">
      <c r="C313" s="28"/>
      <c r="D313" s="28"/>
      <c r="E313" s="28"/>
      <c r="F313" s="28"/>
      <c r="G313" s="28"/>
      <c r="H313" s="28"/>
      <c r="I313" s="28"/>
      <c r="J313" s="28"/>
      <c r="K313" s="28"/>
      <c r="L313" s="28"/>
      <c r="M313" s="28"/>
      <c r="N313" s="28"/>
      <c r="O313" s="28"/>
      <c r="P313" s="28"/>
      <c r="Q313" s="28"/>
      <c r="R313" s="28"/>
      <c r="S313" s="28"/>
      <c r="T313" s="28"/>
      <c r="U313" s="28"/>
      <c r="V313" s="28"/>
      <c r="W313" s="28"/>
      <c r="X313" s="28"/>
      <c r="Y313" s="28"/>
      <c r="Z313" s="28"/>
      <c r="AA313" s="28"/>
      <c r="AB313" s="28"/>
      <c r="AC313" s="28"/>
    </row>
    <row r="314" spans="3:29" ht="15" customHeight="1" x14ac:dyDescent="0.35">
      <c r="C314" s="28"/>
      <c r="D314" s="28"/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</row>
    <row r="315" spans="3:29" ht="15" customHeight="1" x14ac:dyDescent="0.35">
      <c r="C315" s="28"/>
      <c r="D315" s="28"/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</row>
    <row r="316" spans="3:29" ht="15" customHeight="1" x14ac:dyDescent="0.35">
      <c r="C316" s="28"/>
      <c r="D316" s="28"/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</row>
    <row r="317" spans="3:29" ht="15" customHeight="1" x14ac:dyDescent="0.35">
      <c r="C317" s="28"/>
      <c r="D317" s="28"/>
      <c r="E317" s="28"/>
      <c r="F317" s="28"/>
      <c r="G317" s="28"/>
      <c r="H317" s="28"/>
      <c r="I317" s="28"/>
      <c r="J317" s="28"/>
      <c r="K317" s="28"/>
      <c r="L317" s="28"/>
      <c r="M317" s="28"/>
      <c r="N317" s="28"/>
      <c r="O317" s="28"/>
      <c r="P317" s="28"/>
      <c r="Q317" s="28"/>
      <c r="R317" s="28"/>
      <c r="S317" s="28"/>
      <c r="T317" s="28"/>
      <c r="U317" s="28"/>
      <c r="V317" s="28"/>
      <c r="W317" s="28"/>
      <c r="X317" s="28"/>
      <c r="Y317" s="28"/>
      <c r="Z317" s="28"/>
      <c r="AA317" s="28"/>
      <c r="AB317" s="28"/>
      <c r="AC317" s="28"/>
    </row>
    <row r="318" spans="3:29" ht="15" customHeight="1" x14ac:dyDescent="0.35">
      <c r="C318" s="28"/>
      <c r="D318" s="28"/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</row>
    <row r="319" spans="3:29" ht="15" customHeight="1" x14ac:dyDescent="0.35">
      <c r="C319" s="28"/>
      <c r="D319" s="28"/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</row>
    <row r="320" spans="3:29" ht="15" customHeight="1" x14ac:dyDescent="0.35">
      <c r="C320" s="28"/>
      <c r="D320" s="28"/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</row>
    <row r="321" spans="3:29" ht="15" customHeight="1" x14ac:dyDescent="0.35">
      <c r="C321" s="28"/>
      <c r="D321" s="28"/>
      <c r="E321" s="28"/>
      <c r="F321" s="28"/>
      <c r="G321" s="28"/>
      <c r="H321" s="28"/>
      <c r="I321" s="28"/>
      <c r="J321" s="28"/>
      <c r="K321" s="28"/>
      <c r="L321" s="28"/>
      <c r="M321" s="28"/>
      <c r="N321" s="28"/>
      <c r="O321" s="28"/>
      <c r="P321" s="28"/>
      <c r="Q321" s="28"/>
      <c r="R321" s="28"/>
      <c r="S321" s="28"/>
      <c r="T321" s="28"/>
      <c r="U321" s="28"/>
      <c r="V321" s="28"/>
      <c r="W321" s="28"/>
      <c r="X321" s="28"/>
      <c r="Y321" s="28"/>
      <c r="Z321" s="28"/>
      <c r="AA321" s="28"/>
      <c r="AB321" s="28"/>
      <c r="AC321" s="28"/>
    </row>
    <row r="322" spans="3:29" ht="15" customHeight="1" x14ac:dyDescent="0.35">
      <c r="C322" s="28"/>
      <c r="D322" s="28"/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</row>
    <row r="323" spans="3:29" ht="15" customHeight="1" x14ac:dyDescent="0.35">
      <c r="C323" s="28"/>
      <c r="D323" s="28"/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</row>
    <row r="324" spans="3:29" ht="15" customHeight="1" x14ac:dyDescent="0.35">
      <c r="C324" s="28"/>
      <c r="D324" s="28"/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</row>
    <row r="325" spans="3:29" ht="15" customHeight="1" x14ac:dyDescent="0.35">
      <c r="C325" s="28"/>
      <c r="D325" s="28"/>
      <c r="E325" s="28"/>
      <c r="F325" s="28"/>
      <c r="G325" s="28"/>
      <c r="H325" s="28"/>
      <c r="I325" s="28"/>
      <c r="J325" s="28"/>
      <c r="K325" s="28"/>
      <c r="L325" s="28"/>
      <c r="M325" s="28"/>
      <c r="N325" s="28"/>
      <c r="O325" s="28"/>
      <c r="P325" s="28"/>
      <c r="Q325" s="28"/>
      <c r="R325" s="28"/>
      <c r="S325" s="28"/>
      <c r="T325" s="28"/>
      <c r="U325" s="28"/>
      <c r="V325" s="28"/>
      <c r="W325" s="28"/>
      <c r="X325" s="28"/>
      <c r="Y325" s="28"/>
      <c r="Z325" s="28"/>
      <c r="AA325" s="28"/>
      <c r="AB325" s="28"/>
      <c r="AC325" s="28"/>
    </row>
    <row r="326" spans="3:29" ht="15" customHeight="1" x14ac:dyDescent="0.35">
      <c r="C326" s="28"/>
      <c r="D326" s="28"/>
      <c r="E326" s="28"/>
      <c r="F326" s="28"/>
      <c r="G326" s="28"/>
      <c r="H326" s="28"/>
      <c r="I326" s="28"/>
      <c r="J326" s="28"/>
      <c r="K326" s="28"/>
      <c r="L326" s="28"/>
      <c r="M326" s="28"/>
      <c r="N326" s="28"/>
      <c r="O326" s="28"/>
      <c r="P326" s="28"/>
      <c r="Q326" s="28"/>
      <c r="R326" s="28"/>
      <c r="S326" s="28"/>
      <c r="T326" s="28"/>
      <c r="U326" s="28"/>
      <c r="V326" s="28"/>
      <c r="W326" s="28"/>
      <c r="X326" s="28"/>
      <c r="Y326" s="28"/>
      <c r="Z326" s="28"/>
      <c r="AA326" s="28"/>
      <c r="AB326" s="28"/>
      <c r="AC326" s="28"/>
    </row>
    <row r="327" spans="3:29" ht="15" customHeight="1" x14ac:dyDescent="0.35">
      <c r="C327" s="28"/>
      <c r="D327" s="28"/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</row>
    <row r="328" spans="3:29" ht="15" customHeight="1" x14ac:dyDescent="0.35">
      <c r="C328" s="28"/>
      <c r="D328" s="28"/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</row>
    <row r="329" spans="3:29" ht="15" customHeight="1" x14ac:dyDescent="0.35">
      <c r="C329" s="28"/>
      <c r="D329" s="28"/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</row>
    <row r="330" spans="3:29" ht="15" customHeight="1" x14ac:dyDescent="0.35">
      <c r="C330" s="28"/>
      <c r="D330" s="28"/>
      <c r="E330" s="28"/>
      <c r="F330" s="28"/>
      <c r="G330" s="28"/>
      <c r="H330" s="28"/>
      <c r="I330" s="28"/>
      <c r="J330" s="28"/>
      <c r="K330" s="28"/>
      <c r="L330" s="28"/>
      <c r="M330" s="28"/>
      <c r="N330" s="28"/>
      <c r="O330" s="28"/>
      <c r="P330" s="28"/>
      <c r="Q330" s="28"/>
      <c r="R330" s="28"/>
      <c r="S330" s="28"/>
      <c r="T330" s="28"/>
      <c r="U330" s="28"/>
      <c r="V330" s="28"/>
      <c r="W330" s="28"/>
      <c r="X330" s="28"/>
      <c r="Y330" s="28"/>
      <c r="Z330" s="28"/>
      <c r="AA330" s="28"/>
      <c r="AB330" s="28"/>
      <c r="AC330" s="28"/>
    </row>
    <row r="331" spans="3:29" ht="15" customHeight="1" x14ac:dyDescent="0.35">
      <c r="C331" s="28"/>
      <c r="D331" s="28"/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</row>
    <row r="332" spans="3:29" ht="15" customHeight="1" x14ac:dyDescent="0.35">
      <c r="C332" s="28"/>
      <c r="D332" s="28"/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</row>
    <row r="333" spans="3:29" ht="15" customHeight="1" x14ac:dyDescent="0.35">
      <c r="C333" s="28"/>
      <c r="D333" s="28"/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</row>
    <row r="334" spans="3:29" ht="15" customHeight="1" x14ac:dyDescent="0.35">
      <c r="C334" s="28"/>
      <c r="D334" s="28"/>
      <c r="E334" s="28"/>
      <c r="F334" s="28"/>
      <c r="G334" s="28"/>
      <c r="H334" s="28"/>
      <c r="I334" s="28"/>
      <c r="J334" s="28"/>
      <c r="K334" s="28"/>
      <c r="L334" s="28"/>
      <c r="M334" s="28"/>
      <c r="N334" s="28"/>
      <c r="O334" s="28"/>
      <c r="P334" s="28"/>
      <c r="Q334" s="28"/>
      <c r="R334" s="28"/>
      <c r="S334" s="28"/>
      <c r="T334" s="28"/>
      <c r="U334" s="28"/>
      <c r="V334" s="28"/>
      <c r="W334" s="28"/>
      <c r="X334" s="28"/>
      <c r="Y334" s="28"/>
      <c r="Z334" s="28"/>
      <c r="AA334" s="28"/>
      <c r="AB334" s="28"/>
      <c r="AC334" s="28"/>
    </row>
    <row r="335" spans="3:29" ht="15" customHeight="1" x14ac:dyDescent="0.35">
      <c r="C335" s="28"/>
      <c r="D335" s="28"/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</row>
    <row r="336" spans="3:29" ht="15" customHeight="1" x14ac:dyDescent="0.35">
      <c r="C336" s="28"/>
      <c r="D336" s="28"/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</row>
    <row r="337" spans="3:29" ht="15" customHeight="1" x14ac:dyDescent="0.35">
      <c r="C337" s="28"/>
      <c r="D337" s="28"/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</row>
    <row r="338" spans="3:29" ht="15" customHeight="1" x14ac:dyDescent="0.35">
      <c r="C338" s="28"/>
      <c r="D338" s="28"/>
      <c r="E338" s="28"/>
      <c r="F338" s="28"/>
      <c r="G338" s="28"/>
      <c r="H338" s="28"/>
      <c r="I338" s="28"/>
      <c r="J338" s="28"/>
      <c r="K338" s="28"/>
      <c r="L338" s="28"/>
      <c r="M338" s="28"/>
      <c r="N338" s="28"/>
      <c r="O338" s="28"/>
      <c r="P338" s="28"/>
      <c r="Q338" s="28"/>
      <c r="R338" s="28"/>
      <c r="S338" s="28"/>
      <c r="T338" s="28"/>
      <c r="U338" s="28"/>
      <c r="V338" s="28"/>
      <c r="W338" s="28"/>
      <c r="X338" s="28"/>
      <c r="Y338" s="28"/>
      <c r="Z338" s="28"/>
      <c r="AA338" s="28"/>
      <c r="AB338" s="28"/>
      <c r="AC338" s="28"/>
    </row>
    <row r="339" spans="3:29" ht="15" customHeight="1" x14ac:dyDescent="0.35">
      <c r="C339" s="28"/>
      <c r="D339" s="28"/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</row>
    <row r="340" spans="3:29" ht="15" customHeight="1" x14ac:dyDescent="0.35">
      <c r="C340" s="28"/>
      <c r="D340" s="28"/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</row>
    <row r="341" spans="3:29" ht="15" customHeight="1" x14ac:dyDescent="0.35">
      <c r="C341" s="28"/>
      <c r="D341" s="28"/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</row>
    <row r="342" spans="3:29" ht="15" customHeight="1" x14ac:dyDescent="0.35">
      <c r="C342" s="28"/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  <c r="O342" s="28"/>
      <c r="P342" s="28"/>
      <c r="Q342" s="28"/>
      <c r="R342" s="28"/>
      <c r="S342" s="28"/>
      <c r="T342" s="28"/>
      <c r="U342" s="28"/>
      <c r="V342" s="28"/>
      <c r="W342" s="28"/>
      <c r="X342" s="28"/>
      <c r="Y342" s="28"/>
      <c r="Z342" s="28"/>
      <c r="AA342" s="28"/>
      <c r="AB342" s="28"/>
      <c r="AC342" s="28"/>
    </row>
    <row r="343" spans="3:29" ht="15" customHeight="1" x14ac:dyDescent="0.35">
      <c r="C343" s="28"/>
      <c r="D343" s="28"/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</row>
    <row r="344" spans="3:29" ht="15" customHeight="1" x14ac:dyDescent="0.35">
      <c r="C344" s="28"/>
      <c r="D344" s="28"/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</row>
    <row r="345" spans="3:29" ht="15" customHeight="1" x14ac:dyDescent="0.35">
      <c r="C345" s="28"/>
      <c r="D345" s="28"/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</row>
    <row r="346" spans="3:29" ht="15" customHeight="1" x14ac:dyDescent="0.35">
      <c r="C346" s="28"/>
      <c r="D346" s="28"/>
      <c r="E346" s="28"/>
      <c r="F346" s="28"/>
      <c r="G346" s="28"/>
      <c r="H346" s="28"/>
      <c r="I346" s="28"/>
      <c r="J346" s="28"/>
      <c r="K346" s="28"/>
      <c r="L346" s="28"/>
      <c r="M346" s="28"/>
      <c r="N346" s="28"/>
      <c r="O346" s="28"/>
      <c r="P346" s="28"/>
      <c r="Q346" s="28"/>
      <c r="R346" s="28"/>
      <c r="S346" s="28"/>
      <c r="T346" s="28"/>
      <c r="U346" s="28"/>
      <c r="V346" s="28"/>
      <c r="W346" s="28"/>
      <c r="X346" s="28"/>
      <c r="Y346" s="28"/>
      <c r="Z346" s="28"/>
      <c r="AA346" s="28"/>
      <c r="AB346" s="28"/>
      <c r="AC346" s="28"/>
    </row>
    <row r="347" spans="3:29" ht="15" customHeight="1" x14ac:dyDescent="0.35">
      <c r="C347" s="28"/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</row>
    <row r="348" spans="3:29" ht="15" customHeight="1" x14ac:dyDescent="0.35">
      <c r="C348" s="28"/>
      <c r="D348" s="28"/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</row>
    <row r="349" spans="3:29" ht="15" customHeight="1" x14ac:dyDescent="0.35">
      <c r="C349" s="28"/>
      <c r="D349" s="28"/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</row>
    <row r="350" spans="3:29" ht="15" customHeight="1" x14ac:dyDescent="0.35">
      <c r="C350" s="28"/>
      <c r="D350" s="28"/>
      <c r="E350" s="28"/>
      <c r="F350" s="28"/>
      <c r="G350" s="28"/>
      <c r="H350" s="28"/>
      <c r="I350" s="28"/>
      <c r="J350" s="28"/>
      <c r="K350" s="28"/>
      <c r="L350" s="28"/>
      <c r="M350" s="28"/>
      <c r="N350" s="28"/>
      <c r="O350" s="28"/>
      <c r="P350" s="28"/>
      <c r="Q350" s="28"/>
      <c r="R350" s="28"/>
      <c r="S350" s="28"/>
      <c r="T350" s="28"/>
      <c r="U350" s="28"/>
      <c r="V350" s="28"/>
      <c r="W350" s="28"/>
      <c r="X350" s="28"/>
      <c r="Y350" s="28"/>
      <c r="Z350" s="28"/>
      <c r="AA350" s="28"/>
      <c r="AB350" s="28"/>
      <c r="AC350" s="28"/>
    </row>
    <row r="351" spans="3:29" ht="15" customHeight="1" x14ac:dyDescent="0.35">
      <c r="C351" s="28"/>
      <c r="D351" s="28"/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</row>
    <row r="352" spans="3:29" ht="15" customHeight="1" x14ac:dyDescent="0.35">
      <c r="C352" s="28"/>
      <c r="D352" s="28"/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</row>
    <row r="353" spans="3:29" ht="15" customHeight="1" x14ac:dyDescent="0.35">
      <c r="C353" s="28"/>
      <c r="D353" s="28"/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</row>
    <row r="354" spans="3:29" ht="15" customHeight="1" x14ac:dyDescent="0.35">
      <c r="C354" s="28"/>
      <c r="D354" s="28"/>
      <c r="E354" s="28"/>
      <c r="F354" s="28"/>
      <c r="G354" s="28"/>
      <c r="H354" s="28"/>
      <c r="I354" s="28"/>
      <c r="J354" s="28"/>
      <c r="K354" s="28"/>
      <c r="L354" s="28"/>
      <c r="M354" s="28"/>
      <c r="N354" s="28"/>
      <c r="O354" s="28"/>
      <c r="P354" s="28"/>
      <c r="Q354" s="28"/>
      <c r="R354" s="28"/>
      <c r="S354" s="28"/>
      <c r="T354" s="28"/>
      <c r="U354" s="28"/>
      <c r="V354" s="28"/>
      <c r="W354" s="28"/>
      <c r="X354" s="28"/>
      <c r="Y354" s="28"/>
      <c r="Z354" s="28"/>
      <c r="AA354" s="28"/>
      <c r="AB354" s="28"/>
      <c r="AC354" s="28"/>
    </row>
    <row r="355" spans="3:29" ht="15" customHeight="1" x14ac:dyDescent="0.35">
      <c r="C355" s="28"/>
      <c r="D355" s="28"/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</row>
    <row r="356" spans="3:29" ht="15" customHeight="1" x14ac:dyDescent="0.35">
      <c r="C356" s="28"/>
      <c r="D356" s="28"/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</row>
    <row r="357" spans="3:29" ht="15" customHeight="1" x14ac:dyDescent="0.35">
      <c r="C357" s="28"/>
      <c r="D357" s="28"/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</row>
    <row r="358" spans="3:29" ht="15" customHeight="1" x14ac:dyDescent="0.35">
      <c r="C358" s="28"/>
      <c r="D358" s="28"/>
      <c r="E358" s="28"/>
      <c r="F358" s="28"/>
      <c r="G358" s="28"/>
      <c r="H358" s="28"/>
      <c r="I358" s="28"/>
      <c r="J358" s="28"/>
      <c r="K358" s="28"/>
      <c r="L358" s="28"/>
      <c r="M358" s="28"/>
      <c r="N358" s="28"/>
      <c r="O358" s="28"/>
      <c r="P358" s="28"/>
      <c r="Q358" s="28"/>
      <c r="R358" s="28"/>
      <c r="S358" s="28"/>
      <c r="T358" s="28"/>
      <c r="U358" s="28"/>
      <c r="V358" s="28"/>
      <c r="W358" s="28"/>
      <c r="X358" s="28"/>
      <c r="Y358" s="28"/>
      <c r="Z358" s="28"/>
      <c r="AA358" s="28"/>
      <c r="AB358" s="28"/>
      <c r="AC358" s="28"/>
    </row>
    <row r="359" spans="3:29" ht="15" customHeight="1" x14ac:dyDescent="0.35">
      <c r="C359" s="28"/>
      <c r="D359" s="28"/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</row>
    <row r="360" spans="3:29" ht="15" customHeight="1" x14ac:dyDescent="0.35">
      <c r="C360" s="28"/>
      <c r="D360" s="28"/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</row>
    <row r="361" spans="3:29" ht="15" customHeight="1" x14ac:dyDescent="0.35">
      <c r="C361" s="28"/>
      <c r="D361" s="28"/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</row>
    <row r="362" spans="3:29" ht="15" customHeight="1" x14ac:dyDescent="0.35">
      <c r="C362" s="28"/>
      <c r="D362" s="28"/>
      <c r="E362" s="28"/>
      <c r="F362" s="28"/>
      <c r="G362" s="28"/>
      <c r="H362" s="28"/>
      <c r="I362" s="28"/>
      <c r="J362" s="28"/>
      <c r="K362" s="28"/>
      <c r="L362" s="28"/>
      <c r="M362" s="28"/>
      <c r="N362" s="28"/>
      <c r="O362" s="28"/>
      <c r="P362" s="28"/>
      <c r="Q362" s="28"/>
      <c r="R362" s="28"/>
      <c r="S362" s="28"/>
      <c r="T362" s="28"/>
      <c r="U362" s="28"/>
      <c r="V362" s="28"/>
      <c r="W362" s="28"/>
      <c r="X362" s="28"/>
      <c r="Y362" s="28"/>
      <c r="Z362" s="28"/>
      <c r="AA362" s="28"/>
      <c r="AB362" s="28"/>
      <c r="AC362" s="28"/>
    </row>
    <row r="363" spans="3:29" ht="15" customHeight="1" x14ac:dyDescent="0.35">
      <c r="C363" s="28"/>
      <c r="D363" s="28"/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</row>
    <row r="364" spans="3:29" ht="15" customHeight="1" x14ac:dyDescent="0.35">
      <c r="C364" s="28"/>
      <c r="D364" s="28"/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</row>
    <row r="365" spans="3:29" ht="15" customHeight="1" x14ac:dyDescent="0.35">
      <c r="C365" s="28"/>
      <c r="D365" s="28"/>
      <c r="E365" s="28"/>
      <c r="F365" s="28"/>
      <c r="G365" s="28"/>
      <c r="H365" s="28"/>
      <c r="I365" s="28"/>
      <c r="J365" s="28"/>
      <c r="K365" s="28"/>
      <c r="L365" s="28"/>
      <c r="M365" s="28"/>
      <c r="N365" s="28"/>
      <c r="O365" s="28"/>
      <c r="P365" s="28"/>
      <c r="Q365" s="28"/>
      <c r="R365" s="28"/>
      <c r="S365" s="28"/>
      <c r="T365" s="28"/>
      <c r="U365" s="28"/>
      <c r="V365" s="28"/>
      <c r="W365" s="28"/>
      <c r="X365" s="28"/>
      <c r="Y365" s="28"/>
      <c r="Z365" s="28"/>
      <c r="AA365" s="28"/>
      <c r="AB365" s="28"/>
      <c r="AC365" s="28"/>
    </row>
    <row r="366" spans="3:29" ht="15" customHeight="1" x14ac:dyDescent="0.35">
      <c r="C366" s="28"/>
      <c r="D366" s="28"/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</row>
    <row r="367" spans="3:29" ht="15" customHeight="1" x14ac:dyDescent="0.35">
      <c r="C367" s="28"/>
      <c r="D367" s="28"/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</row>
    <row r="368" spans="3:29" ht="15" customHeight="1" x14ac:dyDescent="0.35">
      <c r="C368" s="28"/>
      <c r="D368" s="28"/>
      <c r="E368" s="28"/>
      <c r="F368" s="28"/>
      <c r="G368" s="28"/>
      <c r="H368" s="28"/>
      <c r="I368" s="28"/>
      <c r="J368" s="28"/>
      <c r="K368" s="28"/>
      <c r="L368" s="28"/>
      <c r="M368" s="28"/>
      <c r="N368" s="28"/>
      <c r="O368" s="28"/>
      <c r="P368" s="28"/>
      <c r="Q368" s="28"/>
      <c r="R368" s="28"/>
      <c r="S368" s="28"/>
      <c r="T368" s="28"/>
      <c r="U368" s="28"/>
      <c r="V368" s="28"/>
      <c r="W368" s="28"/>
      <c r="X368" s="28"/>
      <c r="Y368" s="28"/>
      <c r="Z368" s="28"/>
      <c r="AA368" s="28"/>
      <c r="AB368" s="28"/>
      <c r="AC368" s="28"/>
    </row>
    <row r="369" spans="3:29" ht="15" customHeight="1" x14ac:dyDescent="0.35">
      <c r="C369" s="28"/>
      <c r="D369" s="28"/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</row>
    <row r="370" spans="3:29" ht="15" customHeight="1" x14ac:dyDescent="0.35">
      <c r="C370" s="28"/>
      <c r="D370" s="28"/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</row>
    <row r="371" spans="3:29" ht="15" customHeight="1" x14ac:dyDescent="0.35">
      <c r="C371" s="28"/>
      <c r="D371" s="28"/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</row>
    <row r="372" spans="3:29" ht="15" customHeight="1" x14ac:dyDescent="0.35">
      <c r="C372" s="28"/>
      <c r="D372" s="28"/>
      <c r="E372" s="28"/>
      <c r="F372" s="28"/>
      <c r="G372" s="28"/>
      <c r="H372" s="28"/>
      <c r="I372" s="28"/>
      <c r="J372" s="28"/>
      <c r="K372" s="28"/>
      <c r="L372" s="28"/>
      <c r="M372" s="28"/>
      <c r="N372" s="28"/>
      <c r="O372" s="28"/>
      <c r="P372" s="28"/>
      <c r="Q372" s="28"/>
      <c r="R372" s="28"/>
      <c r="S372" s="28"/>
      <c r="T372" s="28"/>
      <c r="U372" s="28"/>
      <c r="V372" s="28"/>
      <c r="W372" s="28"/>
      <c r="X372" s="28"/>
      <c r="Y372" s="28"/>
      <c r="Z372" s="28"/>
      <c r="AA372" s="28"/>
      <c r="AB372" s="28"/>
      <c r="AC372" s="28"/>
    </row>
    <row r="373" spans="3:29" ht="15" customHeight="1" x14ac:dyDescent="0.35">
      <c r="C373" s="28"/>
      <c r="D373" s="28"/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</row>
    <row r="374" spans="3:29" ht="15" customHeight="1" x14ac:dyDescent="0.35">
      <c r="C374" s="28"/>
      <c r="D374" s="28"/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</row>
    <row r="375" spans="3:29" ht="15" customHeight="1" x14ac:dyDescent="0.35">
      <c r="C375" s="28"/>
      <c r="D375" s="28"/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</row>
    <row r="376" spans="3:29" ht="15" customHeight="1" x14ac:dyDescent="0.35">
      <c r="C376" s="28"/>
      <c r="D376" s="28"/>
      <c r="E376" s="28"/>
      <c r="F376" s="28"/>
      <c r="G376" s="28"/>
      <c r="H376" s="28"/>
      <c r="I376" s="28"/>
      <c r="J376" s="28"/>
      <c r="K376" s="28"/>
      <c r="L376" s="28"/>
      <c r="M376" s="28"/>
      <c r="N376" s="28"/>
      <c r="O376" s="28"/>
      <c r="P376" s="28"/>
      <c r="Q376" s="28"/>
      <c r="R376" s="28"/>
      <c r="S376" s="28"/>
      <c r="T376" s="28"/>
      <c r="U376" s="28"/>
      <c r="V376" s="28"/>
      <c r="W376" s="28"/>
      <c r="X376" s="28"/>
      <c r="Y376" s="28"/>
      <c r="Z376" s="28"/>
      <c r="AA376" s="28"/>
      <c r="AB376" s="28"/>
      <c r="AC376" s="28"/>
    </row>
    <row r="377" spans="3:29" ht="15" customHeight="1" x14ac:dyDescent="0.35">
      <c r="C377" s="28"/>
      <c r="D377" s="28"/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</row>
    <row r="378" spans="3:29" ht="15" customHeight="1" x14ac:dyDescent="0.35">
      <c r="C378" s="28"/>
      <c r="D378" s="28"/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</row>
    <row r="379" spans="3:29" ht="15" customHeight="1" x14ac:dyDescent="0.35">
      <c r="C379" s="28"/>
      <c r="D379" s="28"/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</row>
    <row r="380" spans="3:29" ht="15" customHeight="1" x14ac:dyDescent="0.35">
      <c r="C380" s="28"/>
      <c r="D380" s="28"/>
      <c r="E380" s="28"/>
      <c r="F380" s="28"/>
      <c r="G380" s="28"/>
      <c r="H380" s="28"/>
      <c r="I380" s="28"/>
      <c r="J380" s="28"/>
      <c r="K380" s="28"/>
      <c r="L380" s="28"/>
      <c r="M380" s="28"/>
      <c r="N380" s="28"/>
      <c r="O380" s="28"/>
      <c r="P380" s="28"/>
      <c r="Q380" s="28"/>
      <c r="R380" s="28"/>
      <c r="S380" s="28"/>
      <c r="T380" s="28"/>
      <c r="U380" s="28"/>
      <c r="V380" s="28"/>
      <c r="W380" s="28"/>
      <c r="X380" s="28"/>
      <c r="Y380" s="28"/>
      <c r="Z380" s="28"/>
      <c r="AA380" s="28"/>
      <c r="AB380" s="28"/>
      <c r="AC380" s="28"/>
    </row>
    <row r="381" spans="3:29" ht="15" customHeight="1" x14ac:dyDescent="0.35">
      <c r="C381" s="28"/>
      <c r="D381" s="28"/>
      <c r="E381" s="28"/>
      <c r="F381" s="28"/>
      <c r="G381" s="28"/>
      <c r="H381" s="28"/>
      <c r="I381" s="28"/>
      <c r="J381" s="28"/>
      <c r="K381" s="28"/>
      <c r="L381" s="28"/>
      <c r="M381" s="28"/>
      <c r="N381" s="28"/>
      <c r="O381" s="28"/>
      <c r="P381" s="28"/>
      <c r="Q381" s="28"/>
      <c r="R381" s="28"/>
      <c r="S381" s="28"/>
      <c r="T381" s="28"/>
      <c r="U381" s="28"/>
      <c r="V381" s="28"/>
      <c r="W381" s="28"/>
      <c r="X381" s="28"/>
      <c r="Y381" s="28"/>
      <c r="Z381" s="28"/>
      <c r="AA381" s="28"/>
      <c r="AB381" s="28"/>
      <c r="AC381" s="28"/>
    </row>
    <row r="382" spans="3:29" ht="15" customHeight="1" x14ac:dyDescent="0.35">
      <c r="C382" s="28"/>
      <c r="D382" s="28"/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</row>
    <row r="383" spans="3:29" ht="15" customHeight="1" x14ac:dyDescent="0.35">
      <c r="C383" s="28"/>
      <c r="D383" s="28"/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</row>
    <row r="384" spans="3:29" ht="15" customHeight="1" x14ac:dyDescent="0.35">
      <c r="C384" s="28"/>
      <c r="D384" s="28"/>
      <c r="E384" s="28"/>
      <c r="F384" s="28"/>
      <c r="G384" s="28"/>
      <c r="H384" s="28"/>
      <c r="I384" s="28"/>
      <c r="J384" s="28"/>
      <c r="K384" s="28"/>
      <c r="L384" s="28"/>
      <c r="M384" s="28"/>
      <c r="N384" s="28"/>
      <c r="O384" s="28"/>
      <c r="P384" s="28"/>
      <c r="Q384" s="28"/>
      <c r="R384" s="28"/>
      <c r="S384" s="28"/>
      <c r="T384" s="28"/>
      <c r="U384" s="28"/>
      <c r="V384" s="28"/>
      <c r="W384" s="28"/>
      <c r="X384" s="28"/>
      <c r="Y384" s="28"/>
      <c r="Z384" s="28"/>
      <c r="AA384" s="28"/>
      <c r="AB384" s="28"/>
      <c r="AC384" s="28"/>
    </row>
    <row r="385" spans="3:29" ht="15" customHeight="1" x14ac:dyDescent="0.35">
      <c r="C385" s="28"/>
      <c r="D385" s="28"/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</row>
    <row r="386" spans="3:29" ht="15" customHeight="1" x14ac:dyDescent="0.35">
      <c r="C386" s="28"/>
      <c r="D386" s="28"/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</row>
    <row r="387" spans="3:29" ht="15" customHeight="1" x14ac:dyDescent="0.35">
      <c r="C387" s="28"/>
      <c r="D387" s="28"/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</row>
    <row r="388" spans="3:29" ht="15" customHeight="1" x14ac:dyDescent="0.35">
      <c r="C388" s="28"/>
      <c r="D388" s="28"/>
      <c r="E388" s="28"/>
      <c r="F388" s="28"/>
      <c r="G388" s="28"/>
      <c r="H388" s="28"/>
      <c r="I388" s="28"/>
      <c r="J388" s="28"/>
      <c r="K388" s="28"/>
      <c r="L388" s="28"/>
      <c r="M388" s="28"/>
      <c r="N388" s="28"/>
      <c r="O388" s="28"/>
      <c r="P388" s="28"/>
      <c r="Q388" s="28"/>
      <c r="R388" s="28"/>
      <c r="S388" s="28"/>
      <c r="T388" s="28"/>
      <c r="U388" s="28"/>
      <c r="V388" s="28"/>
      <c r="W388" s="28"/>
      <c r="X388" s="28"/>
      <c r="Y388" s="28"/>
      <c r="Z388" s="28"/>
      <c r="AA388" s="28"/>
      <c r="AB388" s="28"/>
      <c r="AC388" s="28"/>
    </row>
    <row r="389" spans="3:29" ht="15" customHeight="1" x14ac:dyDescent="0.35">
      <c r="C389" s="28"/>
      <c r="D389" s="28"/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</row>
    <row r="390" spans="3:29" ht="15" customHeight="1" x14ac:dyDescent="0.35">
      <c r="C390" s="28"/>
      <c r="D390" s="28"/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</row>
    <row r="391" spans="3:29" ht="15" customHeight="1" x14ac:dyDescent="0.35">
      <c r="C391" s="28"/>
      <c r="D391" s="28"/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</row>
    <row r="392" spans="3:29" ht="15" customHeight="1" x14ac:dyDescent="0.35">
      <c r="C392" s="28"/>
      <c r="D392" s="28"/>
      <c r="E392" s="28"/>
      <c r="F392" s="28"/>
      <c r="G392" s="28"/>
      <c r="H392" s="28"/>
      <c r="I392" s="28"/>
      <c r="J392" s="28"/>
      <c r="K392" s="28"/>
      <c r="L392" s="28"/>
      <c r="M392" s="28"/>
      <c r="N392" s="28"/>
      <c r="O392" s="28"/>
      <c r="P392" s="28"/>
      <c r="Q392" s="28"/>
      <c r="R392" s="28"/>
      <c r="S392" s="28"/>
      <c r="T392" s="28"/>
      <c r="U392" s="28"/>
      <c r="V392" s="28"/>
      <c r="W392" s="28"/>
      <c r="X392" s="28"/>
      <c r="Y392" s="28"/>
      <c r="Z392" s="28"/>
      <c r="AA392" s="28"/>
      <c r="AB392" s="28"/>
      <c r="AC392" s="28"/>
    </row>
    <row r="393" spans="3:29" ht="15" customHeight="1" x14ac:dyDescent="0.35">
      <c r="C393" s="28"/>
      <c r="D393" s="28"/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</row>
    <row r="394" spans="3:29" ht="15" customHeight="1" x14ac:dyDescent="0.35">
      <c r="C394" s="28"/>
      <c r="D394" s="28"/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</row>
    <row r="395" spans="3:29" ht="15" customHeight="1" x14ac:dyDescent="0.35">
      <c r="C395" s="28"/>
      <c r="D395" s="28"/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</row>
    <row r="396" spans="3:29" ht="15" customHeight="1" x14ac:dyDescent="0.35">
      <c r="C396" s="28"/>
      <c r="D396" s="28"/>
      <c r="E396" s="28"/>
      <c r="F396" s="28"/>
      <c r="G396" s="28"/>
      <c r="H396" s="28"/>
      <c r="I396" s="28"/>
      <c r="J396" s="28"/>
      <c r="K396" s="28"/>
      <c r="L396" s="28"/>
      <c r="M396" s="28"/>
      <c r="N396" s="28"/>
      <c r="O396" s="28"/>
      <c r="P396" s="28"/>
      <c r="Q396" s="28"/>
      <c r="R396" s="28"/>
      <c r="S396" s="28"/>
      <c r="T396" s="28"/>
      <c r="U396" s="28"/>
      <c r="V396" s="28"/>
      <c r="W396" s="28"/>
      <c r="X396" s="28"/>
      <c r="Y396" s="28"/>
      <c r="Z396" s="28"/>
      <c r="AA396" s="28"/>
      <c r="AB396" s="28"/>
      <c r="AC396" s="28"/>
    </row>
    <row r="397" spans="3:29" ht="15" customHeight="1" x14ac:dyDescent="0.35">
      <c r="C397" s="28"/>
      <c r="D397" s="28"/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</row>
    <row r="398" spans="3:29" ht="15" customHeight="1" x14ac:dyDescent="0.35">
      <c r="C398" s="28"/>
      <c r="D398" s="28"/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</row>
    <row r="399" spans="3:29" ht="15" customHeight="1" x14ac:dyDescent="0.35">
      <c r="C399" s="28"/>
      <c r="D399" s="28"/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</row>
    <row r="400" spans="3:29" ht="15" customHeight="1" x14ac:dyDescent="0.35">
      <c r="C400" s="28"/>
      <c r="D400" s="28"/>
      <c r="E400" s="28"/>
      <c r="F400" s="28"/>
      <c r="G400" s="28"/>
      <c r="H400" s="28"/>
      <c r="I400" s="28"/>
      <c r="J400" s="28"/>
      <c r="K400" s="28"/>
      <c r="L400" s="28"/>
      <c r="M400" s="28"/>
      <c r="N400" s="28"/>
      <c r="O400" s="28"/>
      <c r="P400" s="28"/>
      <c r="Q400" s="28"/>
      <c r="R400" s="28"/>
      <c r="S400" s="28"/>
      <c r="T400" s="28"/>
      <c r="U400" s="28"/>
      <c r="V400" s="28"/>
      <c r="W400" s="28"/>
      <c r="X400" s="28"/>
      <c r="Y400" s="28"/>
      <c r="Z400" s="28"/>
      <c r="AA400" s="28"/>
      <c r="AB400" s="28"/>
      <c r="AC400" s="28"/>
    </row>
    <row r="401" spans="3:29" ht="15" customHeight="1" x14ac:dyDescent="0.35">
      <c r="C401" s="28"/>
      <c r="D401" s="28"/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</row>
    <row r="402" spans="3:29" ht="15" customHeight="1" x14ac:dyDescent="0.35">
      <c r="C402" s="28"/>
      <c r="D402" s="28"/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</row>
    <row r="403" spans="3:29" ht="15" customHeight="1" x14ac:dyDescent="0.35">
      <c r="C403" s="28"/>
      <c r="D403" s="28"/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</row>
    <row r="404" spans="3:29" ht="15" customHeight="1" x14ac:dyDescent="0.35">
      <c r="C404" s="28"/>
      <c r="D404" s="28"/>
      <c r="E404" s="28"/>
      <c r="F404" s="28"/>
      <c r="G404" s="28"/>
      <c r="H404" s="28"/>
      <c r="I404" s="28"/>
      <c r="J404" s="28"/>
      <c r="K404" s="28"/>
      <c r="L404" s="28"/>
      <c r="M404" s="28"/>
      <c r="N404" s="28"/>
      <c r="O404" s="28"/>
      <c r="P404" s="28"/>
      <c r="Q404" s="28"/>
      <c r="R404" s="28"/>
      <c r="S404" s="28"/>
      <c r="T404" s="28"/>
      <c r="U404" s="28"/>
      <c r="V404" s="28"/>
      <c r="W404" s="28"/>
      <c r="X404" s="28"/>
      <c r="Y404" s="28"/>
      <c r="Z404" s="28"/>
      <c r="AA404" s="28"/>
      <c r="AB404" s="28"/>
      <c r="AC404" s="28"/>
    </row>
    <row r="405" spans="3:29" ht="15" customHeight="1" x14ac:dyDescent="0.35">
      <c r="C405" s="28"/>
      <c r="D405" s="28"/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</row>
    <row r="406" spans="3:29" ht="15" customHeight="1" x14ac:dyDescent="0.35">
      <c r="C406" s="28"/>
      <c r="D406" s="28"/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</row>
    <row r="407" spans="3:29" ht="15" customHeight="1" x14ac:dyDescent="0.35">
      <c r="C407" s="28"/>
      <c r="D407" s="28"/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</row>
    <row r="408" spans="3:29" ht="15" customHeight="1" x14ac:dyDescent="0.35">
      <c r="C408" s="28"/>
      <c r="D408" s="28"/>
      <c r="E408" s="28"/>
      <c r="F408" s="28"/>
      <c r="G408" s="28"/>
      <c r="H408" s="28"/>
      <c r="I408" s="28"/>
      <c r="J408" s="28"/>
      <c r="K408" s="28"/>
      <c r="L408" s="28"/>
      <c r="M408" s="28"/>
      <c r="N408" s="28"/>
      <c r="O408" s="28"/>
      <c r="P408" s="28"/>
      <c r="Q408" s="28"/>
      <c r="R408" s="28"/>
      <c r="S408" s="28"/>
      <c r="T408" s="28"/>
      <c r="U408" s="28"/>
      <c r="V408" s="28"/>
      <c r="W408" s="28"/>
      <c r="X408" s="28"/>
      <c r="Y408" s="28"/>
      <c r="Z408" s="28"/>
      <c r="AA408" s="28"/>
      <c r="AB408" s="28"/>
      <c r="AC408" s="28"/>
    </row>
    <row r="409" spans="3:29" ht="15" customHeight="1" x14ac:dyDescent="0.35">
      <c r="C409" s="28"/>
      <c r="D409" s="28"/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</row>
    <row r="410" spans="3:29" ht="15" customHeight="1" x14ac:dyDescent="0.35">
      <c r="C410" s="28"/>
      <c r="D410" s="28"/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</row>
    <row r="411" spans="3:29" ht="15" customHeight="1" x14ac:dyDescent="0.35">
      <c r="C411" s="28"/>
      <c r="D411" s="28"/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</row>
    <row r="412" spans="3:29" ht="15" customHeight="1" x14ac:dyDescent="0.35">
      <c r="C412" s="28"/>
      <c r="D412" s="28"/>
      <c r="E412" s="28"/>
      <c r="F412" s="28"/>
      <c r="G412" s="28"/>
      <c r="H412" s="28"/>
      <c r="I412" s="28"/>
      <c r="J412" s="28"/>
      <c r="K412" s="28"/>
      <c r="L412" s="28"/>
      <c r="M412" s="28"/>
      <c r="N412" s="28"/>
      <c r="O412" s="28"/>
      <c r="P412" s="28"/>
      <c r="Q412" s="28"/>
      <c r="R412" s="28"/>
      <c r="S412" s="28"/>
      <c r="T412" s="28"/>
      <c r="U412" s="28"/>
      <c r="V412" s="28"/>
      <c r="W412" s="28"/>
      <c r="X412" s="28"/>
      <c r="Y412" s="28"/>
      <c r="Z412" s="28"/>
      <c r="AA412" s="28"/>
      <c r="AB412" s="28"/>
      <c r="AC412" s="28"/>
    </row>
    <row r="413" spans="3:29" ht="15" customHeight="1" x14ac:dyDescent="0.35">
      <c r="C413" s="28"/>
      <c r="D413" s="28"/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</row>
    <row r="414" spans="3:29" ht="15" customHeight="1" x14ac:dyDescent="0.35">
      <c r="C414" s="28"/>
      <c r="D414" s="28"/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</row>
    <row r="415" spans="3:29" ht="15" customHeight="1" x14ac:dyDescent="0.35">
      <c r="C415" s="28"/>
      <c r="D415" s="28"/>
      <c r="E415" s="28"/>
      <c r="F415" s="28"/>
      <c r="G415" s="28"/>
      <c r="H415" s="28"/>
      <c r="I415" s="28"/>
      <c r="J415" s="28"/>
      <c r="K415" s="28"/>
      <c r="L415" s="28"/>
      <c r="M415" s="28"/>
      <c r="N415" s="28"/>
      <c r="O415" s="28"/>
      <c r="P415" s="28"/>
      <c r="Q415" s="28"/>
      <c r="R415" s="28"/>
      <c r="S415" s="28"/>
      <c r="T415" s="28"/>
      <c r="U415" s="28"/>
      <c r="V415" s="28"/>
      <c r="W415" s="28"/>
      <c r="X415" s="28"/>
      <c r="Y415" s="28"/>
      <c r="Z415" s="28"/>
      <c r="AA415" s="28"/>
      <c r="AB415" s="28"/>
      <c r="AC415" s="28"/>
    </row>
    <row r="416" spans="3:29" ht="15" customHeight="1" x14ac:dyDescent="0.35">
      <c r="C416" s="28"/>
      <c r="D416" s="28"/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</row>
    <row r="417" spans="3:29" ht="15" customHeight="1" x14ac:dyDescent="0.35">
      <c r="C417" s="28"/>
      <c r="D417" s="28"/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</row>
    <row r="418" spans="3:29" ht="15" customHeight="1" x14ac:dyDescent="0.35">
      <c r="C418" s="28"/>
      <c r="D418" s="28"/>
      <c r="E418" s="28"/>
      <c r="F418" s="28"/>
      <c r="G418" s="28"/>
      <c r="H418" s="28"/>
      <c r="I418" s="28"/>
      <c r="J418" s="28"/>
      <c r="K418" s="28"/>
      <c r="L418" s="28"/>
      <c r="M418" s="28"/>
      <c r="N418" s="28"/>
      <c r="O418" s="28"/>
      <c r="P418" s="28"/>
      <c r="Q418" s="28"/>
      <c r="R418" s="28"/>
      <c r="S418" s="28"/>
      <c r="T418" s="28"/>
      <c r="U418" s="28"/>
      <c r="V418" s="28"/>
      <c r="W418" s="28"/>
      <c r="X418" s="28"/>
      <c r="Y418" s="28"/>
      <c r="Z418" s="28"/>
      <c r="AA418" s="28"/>
      <c r="AB418" s="28"/>
      <c r="AC418" s="28"/>
    </row>
    <row r="419" spans="3:29" ht="15" customHeight="1" x14ac:dyDescent="0.35">
      <c r="C419" s="28"/>
      <c r="D419" s="28"/>
      <c r="E419" s="28"/>
      <c r="F419" s="28"/>
      <c r="G419" s="28"/>
      <c r="H419" s="28"/>
      <c r="I419" s="28"/>
      <c r="J419" s="28"/>
      <c r="K419" s="28"/>
      <c r="L419" s="28"/>
      <c r="M419" s="28"/>
      <c r="N419" s="28"/>
      <c r="O419" s="28"/>
      <c r="P419" s="28"/>
      <c r="Q419" s="28"/>
      <c r="R419" s="28"/>
      <c r="S419" s="28"/>
      <c r="T419" s="28"/>
      <c r="U419" s="28"/>
      <c r="V419" s="28"/>
      <c r="W419" s="28"/>
      <c r="X419" s="28"/>
      <c r="Y419" s="28"/>
      <c r="Z419" s="28"/>
      <c r="AA419" s="28"/>
      <c r="AB419" s="28"/>
      <c r="AC419" s="28"/>
    </row>
    <row r="420" spans="3:29" ht="15" customHeight="1" x14ac:dyDescent="0.35">
      <c r="C420" s="28"/>
      <c r="D420" s="28"/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</row>
    <row r="421" spans="3:29" ht="15" customHeight="1" x14ac:dyDescent="0.35">
      <c r="C421" s="28"/>
      <c r="D421" s="28"/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</row>
    <row r="422" spans="3:29" ht="15" customHeight="1" x14ac:dyDescent="0.35">
      <c r="C422" s="28"/>
      <c r="D422" s="28"/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</row>
    <row r="423" spans="3:29" ht="15" customHeight="1" x14ac:dyDescent="0.35">
      <c r="C423" s="28"/>
      <c r="D423" s="28"/>
      <c r="E423" s="28"/>
      <c r="F423" s="28"/>
      <c r="G423" s="28"/>
      <c r="H423" s="28"/>
      <c r="I423" s="28"/>
      <c r="J423" s="28"/>
      <c r="K423" s="28"/>
      <c r="L423" s="28"/>
      <c r="M423" s="28"/>
      <c r="N423" s="28"/>
      <c r="O423" s="28"/>
      <c r="P423" s="28"/>
      <c r="Q423" s="28"/>
      <c r="R423" s="28"/>
      <c r="S423" s="28"/>
      <c r="T423" s="28"/>
      <c r="U423" s="28"/>
      <c r="V423" s="28"/>
      <c r="W423" s="28"/>
      <c r="X423" s="28"/>
      <c r="Y423" s="28"/>
      <c r="Z423" s="28"/>
      <c r="AA423" s="28"/>
      <c r="AB423" s="28"/>
      <c r="AC423" s="28"/>
    </row>
    <row r="424" spans="3:29" ht="15" customHeight="1" x14ac:dyDescent="0.35">
      <c r="C424" s="28"/>
      <c r="D424" s="28"/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</row>
    <row r="425" spans="3:29" ht="15" customHeight="1" x14ac:dyDescent="0.35">
      <c r="C425" s="28"/>
      <c r="D425" s="28"/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</row>
    <row r="426" spans="3:29" ht="15" customHeight="1" x14ac:dyDescent="0.35">
      <c r="C426" s="28"/>
      <c r="D426" s="28"/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</row>
    <row r="427" spans="3:29" ht="15" customHeight="1" x14ac:dyDescent="0.35">
      <c r="C427" s="28"/>
      <c r="D427" s="28"/>
      <c r="E427" s="28"/>
      <c r="F427" s="28"/>
      <c r="G427" s="28"/>
      <c r="H427" s="28"/>
      <c r="I427" s="28"/>
      <c r="J427" s="28"/>
      <c r="K427" s="28"/>
      <c r="L427" s="28"/>
      <c r="M427" s="28"/>
      <c r="N427" s="28"/>
      <c r="O427" s="28"/>
      <c r="P427" s="28"/>
      <c r="Q427" s="28"/>
      <c r="R427" s="28"/>
      <c r="S427" s="28"/>
      <c r="T427" s="28"/>
      <c r="U427" s="28"/>
      <c r="V427" s="28"/>
      <c r="W427" s="28"/>
      <c r="X427" s="28"/>
      <c r="Y427" s="28"/>
      <c r="Z427" s="28"/>
      <c r="AA427" s="28"/>
      <c r="AB427" s="28"/>
      <c r="AC427" s="28"/>
    </row>
    <row r="428" spans="3:29" ht="15" customHeight="1" x14ac:dyDescent="0.35">
      <c r="C428" s="28"/>
      <c r="D428" s="28"/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</row>
    <row r="429" spans="3:29" ht="15" customHeight="1" x14ac:dyDescent="0.35">
      <c r="C429" s="28"/>
      <c r="D429" s="28"/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</row>
    <row r="430" spans="3:29" ht="15" customHeight="1" x14ac:dyDescent="0.35">
      <c r="C430" s="28"/>
      <c r="D430" s="28"/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</row>
    <row r="431" spans="3:29" ht="15" customHeight="1" x14ac:dyDescent="0.35">
      <c r="C431" s="28"/>
      <c r="D431" s="28"/>
      <c r="E431" s="28"/>
      <c r="F431" s="28"/>
      <c r="G431" s="28"/>
      <c r="H431" s="28"/>
      <c r="I431" s="28"/>
      <c r="J431" s="28"/>
      <c r="K431" s="28"/>
      <c r="L431" s="28"/>
      <c r="M431" s="28"/>
      <c r="N431" s="28"/>
      <c r="O431" s="28"/>
      <c r="P431" s="28"/>
      <c r="Q431" s="28"/>
      <c r="R431" s="28"/>
      <c r="S431" s="28"/>
      <c r="T431" s="28"/>
      <c r="U431" s="28"/>
      <c r="V431" s="28"/>
      <c r="W431" s="28"/>
      <c r="X431" s="28"/>
      <c r="Y431" s="28"/>
      <c r="Z431" s="28"/>
      <c r="AA431" s="28"/>
      <c r="AB431" s="28"/>
      <c r="AC431" s="28"/>
    </row>
    <row r="432" spans="3:29" ht="15" customHeight="1" x14ac:dyDescent="0.35">
      <c r="C432" s="28"/>
      <c r="D432" s="28"/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</row>
    <row r="433" spans="3:29" ht="15" customHeight="1" x14ac:dyDescent="0.35">
      <c r="C433" s="28"/>
      <c r="D433" s="28"/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</row>
    <row r="434" spans="3:29" ht="15" customHeight="1" x14ac:dyDescent="0.35">
      <c r="C434" s="28"/>
      <c r="D434" s="28"/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</row>
    <row r="435" spans="3:29" ht="15" customHeight="1" x14ac:dyDescent="0.35">
      <c r="C435" s="28"/>
      <c r="D435" s="28"/>
      <c r="E435" s="28"/>
      <c r="F435" s="28"/>
      <c r="G435" s="28"/>
      <c r="H435" s="28"/>
      <c r="I435" s="28"/>
      <c r="J435" s="28"/>
      <c r="K435" s="28"/>
      <c r="L435" s="28"/>
      <c r="M435" s="28"/>
      <c r="N435" s="28"/>
      <c r="O435" s="28"/>
      <c r="P435" s="28"/>
      <c r="Q435" s="28"/>
      <c r="R435" s="28"/>
      <c r="S435" s="28"/>
      <c r="T435" s="28"/>
      <c r="U435" s="28"/>
      <c r="V435" s="28"/>
      <c r="W435" s="28"/>
      <c r="X435" s="28"/>
      <c r="Y435" s="28"/>
      <c r="Z435" s="28"/>
      <c r="AA435" s="28"/>
      <c r="AB435" s="28"/>
      <c r="AC435" s="28"/>
    </row>
    <row r="436" spans="3:29" ht="15" customHeight="1" x14ac:dyDescent="0.35">
      <c r="C436" s="28"/>
      <c r="D436" s="28"/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</row>
    <row r="437" spans="3:29" ht="15" customHeight="1" x14ac:dyDescent="0.35">
      <c r="C437" s="28"/>
      <c r="D437" s="28"/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</row>
    <row r="438" spans="3:29" ht="15" customHeight="1" x14ac:dyDescent="0.35">
      <c r="C438" s="28"/>
      <c r="D438" s="28"/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  <c r="AC438" s="28"/>
    </row>
    <row r="439" spans="3:29" ht="15" customHeight="1" x14ac:dyDescent="0.35">
      <c r="C439" s="28"/>
      <c r="D439" s="28"/>
      <c r="E439" s="28"/>
      <c r="F439" s="28"/>
      <c r="G439" s="28"/>
      <c r="H439" s="28"/>
      <c r="I439" s="28"/>
      <c r="J439" s="28"/>
      <c r="K439" s="28"/>
      <c r="L439" s="28"/>
      <c r="M439" s="28"/>
      <c r="N439" s="28"/>
      <c r="O439" s="28"/>
      <c r="P439" s="28"/>
      <c r="Q439" s="28"/>
      <c r="R439" s="28"/>
      <c r="S439" s="28"/>
      <c r="T439" s="28"/>
      <c r="U439" s="28"/>
      <c r="V439" s="28"/>
      <c r="W439" s="28"/>
      <c r="X439" s="28"/>
      <c r="Y439" s="28"/>
      <c r="Z439" s="28"/>
      <c r="AA439" s="28"/>
      <c r="AB439" s="28"/>
      <c r="AC439" s="28"/>
    </row>
    <row r="440" spans="3:29" ht="15" customHeight="1" x14ac:dyDescent="0.35">
      <c r="C440" s="28"/>
      <c r="D440" s="28"/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</row>
    <row r="441" spans="3:29" ht="15" customHeight="1" x14ac:dyDescent="0.35">
      <c r="C441" s="28"/>
      <c r="D441" s="28"/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  <c r="AC441" s="28"/>
    </row>
    <row r="442" spans="3:29" ht="15" customHeight="1" x14ac:dyDescent="0.35">
      <c r="C442" s="28"/>
      <c r="D442" s="28"/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</row>
    <row r="443" spans="3:29" ht="15" customHeight="1" x14ac:dyDescent="0.35">
      <c r="C443" s="28"/>
      <c r="D443" s="28"/>
      <c r="E443" s="28"/>
      <c r="F443" s="28"/>
      <c r="G443" s="28"/>
      <c r="H443" s="28"/>
      <c r="I443" s="28"/>
      <c r="J443" s="28"/>
      <c r="K443" s="28"/>
      <c r="L443" s="28"/>
      <c r="M443" s="28"/>
      <c r="N443" s="28"/>
      <c r="O443" s="28"/>
      <c r="P443" s="28"/>
      <c r="Q443" s="28"/>
      <c r="R443" s="28"/>
      <c r="S443" s="28"/>
      <c r="T443" s="28"/>
      <c r="U443" s="28"/>
      <c r="V443" s="28"/>
      <c r="W443" s="28"/>
      <c r="X443" s="28"/>
      <c r="Y443" s="28"/>
      <c r="Z443" s="28"/>
      <c r="AA443" s="28"/>
      <c r="AB443" s="28"/>
      <c r="AC443" s="28"/>
    </row>
    <row r="444" spans="3:29" ht="15" customHeight="1" x14ac:dyDescent="0.35">
      <c r="C444" s="28"/>
      <c r="D444" s="28"/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</row>
    <row r="445" spans="3:29" ht="15" customHeight="1" x14ac:dyDescent="0.35">
      <c r="C445" s="28"/>
      <c r="D445" s="28"/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  <c r="AC445" s="28"/>
    </row>
    <row r="446" spans="3:29" ht="15" customHeight="1" x14ac:dyDescent="0.35">
      <c r="C446" s="28"/>
      <c r="D446" s="28"/>
      <c r="E446" s="28"/>
      <c r="F446" s="28"/>
      <c r="G446" s="28"/>
      <c r="H446" s="28"/>
      <c r="I446" s="28"/>
      <c r="J446" s="28"/>
      <c r="K446" s="28"/>
      <c r="L446" s="28"/>
      <c r="M446" s="28"/>
      <c r="N446" s="28"/>
      <c r="O446" s="28"/>
      <c r="P446" s="28"/>
      <c r="Q446" s="28"/>
      <c r="R446" s="28"/>
      <c r="S446" s="28"/>
      <c r="T446" s="28"/>
      <c r="U446" s="28"/>
      <c r="V446" s="28"/>
      <c r="W446" s="28"/>
      <c r="X446" s="28"/>
      <c r="Y446" s="28"/>
      <c r="Z446" s="28"/>
      <c r="AA446" s="28"/>
      <c r="AB446" s="28"/>
      <c r="AC446" s="28"/>
    </row>
    <row r="447" spans="3:29" ht="15" customHeight="1" x14ac:dyDescent="0.35">
      <c r="C447" s="28"/>
      <c r="D447" s="28"/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  <c r="AC447" s="28"/>
    </row>
    <row r="448" spans="3:29" ht="15" customHeight="1" x14ac:dyDescent="0.35">
      <c r="C448" s="28"/>
      <c r="D448" s="28"/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  <c r="AC448" s="28"/>
    </row>
    <row r="449" spans="3:29" ht="15" customHeight="1" x14ac:dyDescent="0.35">
      <c r="C449" s="28"/>
      <c r="D449" s="28"/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  <c r="AC449" s="28"/>
    </row>
    <row r="450" spans="3:29" ht="15" customHeight="1" x14ac:dyDescent="0.35">
      <c r="C450" s="28"/>
      <c r="D450" s="28"/>
      <c r="E450" s="28"/>
      <c r="F450" s="28"/>
      <c r="G450" s="28"/>
      <c r="H450" s="28"/>
      <c r="I450" s="28"/>
      <c r="J450" s="28"/>
      <c r="K450" s="28"/>
      <c r="L450" s="28"/>
      <c r="M450" s="28"/>
      <c r="N450" s="28"/>
      <c r="O450" s="28"/>
      <c r="P450" s="28"/>
      <c r="Q450" s="28"/>
      <c r="R450" s="28"/>
      <c r="S450" s="28"/>
      <c r="T450" s="28"/>
      <c r="U450" s="28"/>
      <c r="V450" s="28"/>
      <c r="W450" s="28"/>
      <c r="X450" s="28"/>
      <c r="Y450" s="28"/>
      <c r="Z450" s="28"/>
      <c r="AA450" s="28"/>
      <c r="AB450" s="28"/>
      <c r="AC450" s="28"/>
    </row>
    <row r="451" spans="3:29" ht="15" customHeight="1" x14ac:dyDescent="0.35">
      <c r="C451" s="28"/>
      <c r="D451" s="28"/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</row>
    <row r="452" spans="3:29" ht="15" customHeight="1" x14ac:dyDescent="0.35">
      <c r="C452" s="28"/>
      <c r="D452" s="28"/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</row>
    <row r="453" spans="3:29" ht="15" customHeight="1" x14ac:dyDescent="0.35">
      <c r="C453" s="28"/>
      <c r="D453" s="28"/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</row>
    <row r="454" spans="3:29" ht="15" customHeight="1" x14ac:dyDescent="0.35">
      <c r="C454" s="28"/>
      <c r="D454" s="28"/>
      <c r="E454" s="28"/>
      <c r="F454" s="28"/>
      <c r="G454" s="28"/>
      <c r="H454" s="28"/>
      <c r="I454" s="28"/>
      <c r="J454" s="28"/>
      <c r="K454" s="28"/>
      <c r="L454" s="28"/>
      <c r="M454" s="28"/>
      <c r="N454" s="28"/>
      <c r="O454" s="28"/>
      <c r="P454" s="28"/>
      <c r="Q454" s="28"/>
      <c r="R454" s="28"/>
      <c r="S454" s="28"/>
      <c r="T454" s="28"/>
      <c r="U454" s="28"/>
      <c r="V454" s="28"/>
      <c r="W454" s="28"/>
      <c r="X454" s="28"/>
      <c r="Y454" s="28"/>
      <c r="Z454" s="28"/>
      <c r="AA454" s="28"/>
      <c r="AB454" s="28"/>
      <c r="AC454" s="28"/>
    </row>
    <row r="455" spans="3:29" ht="15" customHeight="1" x14ac:dyDescent="0.35">
      <c r="C455" s="28"/>
      <c r="D455" s="28"/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  <c r="AC455" s="28"/>
    </row>
    <row r="456" spans="3:29" ht="15" customHeight="1" x14ac:dyDescent="0.35">
      <c r="C456" s="28"/>
      <c r="D456" s="28"/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</row>
    <row r="457" spans="3:29" ht="15" customHeight="1" x14ac:dyDescent="0.35">
      <c r="C457" s="28"/>
      <c r="D457" s="28"/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  <c r="AC457" s="28"/>
    </row>
    <row r="458" spans="3:29" ht="15" customHeight="1" x14ac:dyDescent="0.35">
      <c r="C458" s="28"/>
      <c r="D458" s="28"/>
      <c r="E458" s="28"/>
      <c r="F458" s="28"/>
      <c r="G458" s="28"/>
      <c r="H458" s="28"/>
      <c r="I458" s="28"/>
      <c r="J458" s="28"/>
      <c r="K458" s="28"/>
      <c r="L458" s="28"/>
      <c r="M458" s="28"/>
      <c r="N458" s="28"/>
      <c r="O458" s="28"/>
      <c r="P458" s="28"/>
      <c r="Q458" s="28"/>
      <c r="R458" s="28"/>
      <c r="S458" s="28"/>
      <c r="T458" s="28"/>
      <c r="U458" s="28"/>
      <c r="V458" s="28"/>
      <c r="W458" s="28"/>
      <c r="X458" s="28"/>
      <c r="Y458" s="28"/>
      <c r="Z458" s="28"/>
      <c r="AA458" s="28"/>
      <c r="AB458" s="28"/>
      <c r="AC458" s="28"/>
    </row>
    <row r="459" spans="3:29" ht="15" customHeight="1" x14ac:dyDescent="0.35">
      <c r="C459" s="28"/>
      <c r="D459" s="28"/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  <c r="AC459" s="28"/>
    </row>
    <row r="460" spans="3:29" ht="15" customHeight="1" x14ac:dyDescent="0.35">
      <c r="C460" s="28"/>
      <c r="D460" s="28"/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</row>
    <row r="461" spans="3:29" ht="15" customHeight="1" x14ac:dyDescent="0.35">
      <c r="C461" s="28"/>
      <c r="D461" s="28"/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</row>
    <row r="462" spans="3:29" ht="15" customHeight="1" x14ac:dyDescent="0.35">
      <c r="C462" s="28"/>
      <c r="D462" s="28"/>
      <c r="E462" s="28"/>
      <c r="F462" s="28"/>
      <c r="G462" s="28"/>
      <c r="H462" s="28"/>
      <c r="I462" s="28"/>
      <c r="J462" s="28"/>
      <c r="K462" s="28"/>
      <c r="L462" s="28"/>
      <c r="M462" s="28"/>
      <c r="N462" s="28"/>
      <c r="O462" s="28"/>
      <c r="P462" s="28"/>
      <c r="Q462" s="28"/>
      <c r="R462" s="28"/>
      <c r="S462" s="28"/>
      <c r="T462" s="28"/>
      <c r="U462" s="28"/>
      <c r="V462" s="28"/>
      <c r="W462" s="28"/>
      <c r="X462" s="28"/>
      <c r="Y462" s="28"/>
      <c r="Z462" s="28"/>
      <c r="AA462" s="28"/>
      <c r="AB462" s="28"/>
      <c r="AC462" s="28"/>
    </row>
    <row r="463" spans="3:29" ht="15" customHeight="1" x14ac:dyDescent="0.35">
      <c r="C463" s="28"/>
      <c r="D463" s="28"/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</row>
    <row r="464" spans="3:29" ht="15" customHeight="1" x14ac:dyDescent="0.35">
      <c r="C464" s="28"/>
      <c r="D464" s="28"/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/>
      <c r="V464" s="28"/>
      <c r="W464" s="28"/>
      <c r="X464" s="28"/>
      <c r="Y464" s="28"/>
      <c r="Z464" s="28"/>
      <c r="AA464" s="28"/>
      <c r="AB464" s="28"/>
      <c r="AC464" s="28"/>
    </row>
    <row r="465" spans="3:29" ht="15" customHeight="1" x14ac:dyDescent="0.35">
      <c r="C465" s="28"/>
      <c r="D465" s="28"/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</row>
    <row r="466" spans="3:29" ht="15" customHeight="1" x14ac:dyDescent="0.35">
      <c r="C466" s="28"/>
      <c r="D466" s="28"/>
      <c r="E466" s="28"/>
      <c r="F466" s="28"/>
      <c r="G466" s="28"/>
      <c r="H466" s="28"/>
      <c r="I466" s="28"/>
      <c r="J466" s="28"/>
      <c r="K466" s="28"/>
      <c r="L466" s="28"/>
      <c r="M466" s="28"/>
      <c r="N466" s="28"/>
      <c r="O466" s="28"/>
      <c r="P466" s="28"/>
      <c r="Q466" s="28"/>
      <c r="R466" s="28"/>
      <c r="S466" s="28"/>
      <c r="T466" s="28"/>
      <c r="U466" s="28"/>
      <c r="V466" s="28"/>
      <c r="W466" s="28"/>
      <c r="X466" s="28"/>
      <c r="Y466" s="28"/>
      <c r="Z466" s="28"/>
      <c r="AA466" s="28"/>
      <c r="AB466" s="28"/>
      <c r="AC466" s="28"/>
    </row>
    <row r="467" spans="3:29" ht="15" customHeight="1" x14ac:dyDescent="0.35">
      <c r="C467" s="28"/>
      <c r="D467" s="28"/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</row>
    <row r="468" spans="3:29" ht="15" customHeight="1" x14ac:dyDescent="0.35">
      <c r="C468" s="28"/>
      <c r="D468" s="28"/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</row>
    <row r="469" spans="3:29" ht="15" customHeight="1" x14ac:dyDescent="0.35">
      <c r="C469" s="28"/>
      <c r="D469" s="28"/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  <c r="AC469" s="28"/>
    </row>
    <row r="470" spans="3:29" ht="15" customHeight="1" x14ac:dyDescent="0.35">
      <c r="C470" s="28"/>
      <c r="D470" s="28"/>
      <c r="E470" s="28"/>
      <c r="F470" s="28"/>
      <c r="G470" s="28"/>
      <c r="H470" s="28"/>
      <c r="I470" s="28"/>
      <c r="J470" s="28"/>
      <c r="K470" s="28"/>
      <c r="L470" s="28"/>
      <c r="M470" s="28"/>
      <c r="N470" s="28"/>
      <c r="O470" s="28"/>
      <c r="P470" s="28"/>
      <c r="Q470" s="28"/>
      <c r="R470" s="28"/>
      <c r="S470" s="28"/>
      <c r="T470" s="28"/>
      <c r="U470" s="28"/>
      <c r="V470" s="28"/>
      <c r="W470" s="28"/>
      <c r="X470" s="28"/>
      <c r="Y470" s="28"/>
      <c r="Z470" s="28"/>
      <c r="AA470" s="28"/>
      <c r="AB470" s="28"/>
      <c r="AC470" s="28"/>
    </row>
    <row r="471" spans="3:29" ht="15" customHeight="1" x14ac:dyDescent="0.35">
      <c r="C471" s="28"/>
      <c r="D471" s="28"/>
      <c r="E471" s="28"/>
      <c r="F471" s="28"/>
      <c r="G471" s="28"/>
      <c r="H471" s="28"/>
      <c r="I471" s="28"/>
      <c r="J471" s="28"/>
      <c r="K471" s="28"/>
      <c r="L471" s="28"/>
      <c r="M471" s="28"/>
      <c r="N471" s="28"/>
      <c r="O471" s="28"/>
      <c r="P471" s="28"/>
      <c r="Q471" s="28"/>
      <c r="R471" s="28"/>
      <c r="S471" s="28"/>
      <c r="T471" s="28"/>
      <c r="U471" s="28"/>
      <c r="V471" s="28"/>
      <c r="W471" s="28"/>
      <c r="X471" s="28"/>
      <c r="Y471" s="28"/>
      <c r="Z471" s="28"/>
      <c r="AA471" s="28"/>
      <c r="AB471" s="28"/>
      <c r="AC471" s="28"/>
    </row>
    <row r="472" spans="3:29" ht="15" customHeight="1" x14ac:dyDescent="0.35">
      <c r="C472" s="28"/>
      <c r="D472" s="28"/>
      <c r="E472" s="28"/>
      <c r="F472" s="28"/>
      <c r="G472" s="28"/>
      <c r="H472" s="28"/>
      <c r="I472" s="28"/>
      <c r="J472" s="28"/>
      <c r="K472" s="28"/>
      <c r="L472" s="28"/>
      <c r="M472" s="28"/>
      <c r="N472" s="28"/>
      <c r="O472" s="28"/>
      <c r="P472" s="28"/>
      <c r="Q472" s="28"/>
      <c r="R472" s="28"/>
      <c r="S472" s="28"/>
      <c r="T472" s="28"/>
      <c r="U472" s="28"/>
      <c r="V472" s="28"/>
      <c r="W472" s="28"/>
      <c r="X472" s="28"/>
      <c r="Y472" s="28"/>
      <c r="Z472" s="28"/>
      <c r="AA472" s="28"/>
      <c r="AB472" s="28"/>
      <c r="AC472" s="28"/>
    </row>
    <row r="473" spans="3:29" ht="15" customHeight="1" x14ac:dyDescent="0.35">
      <c r="C473" s="28"/>
      <c r="D473" s="28"/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</row>
    <row r="474" spans="3:29" ht="15" customHeight="1" x14ac:dyDescent="0.35">
      <c r="C474" s="28"/>
      <c r="D474" s="28"/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</row>
    <row r="475" spans="3:29" ht="15" customHeight="1" x14ac:dyDescent="0.35">
      <c r="C475" s="28"/>
      <c r="D475" s="28"/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  <c r="AC475" s="28"/>
    </row>
    <row r="476" spans="3:29" ht="15" customHeight="1" x14ac:dyDescent="0.35">
      <c r="C476" s="28"/>
      <c r="D476" s="28"/>
      <c r="E476" s="28"/>
      <c r="F476" s="28"/>
      <c r="G476" s="28"/>
      <c r="H476" s="28"/>
      <c r="I476" s="28"/>
      <c r="J476" s="28"/>
      <c r="K476" s="28"/>
      <c r="L476" s="28"/>
      <c r="M476" s="28"/>
      <c r="N476" s="28"/>
      <c r="O476" s="28"/>
      <c r="P476" s="28"/>
      <c r="Q476" s="28"/>
      <c r="R476" s="28"/>
      <c r="S476" s="28"/>
      <c r="T476" s="28"/>
      <c r="U476" s="28"/>
      <c r="V476" s="28"/>
      <c r="W476" s="28"/>
      <c r="X476" s="28"/>
      <c r="Y476" s="28"/>
      <c r="Z476" s="28"/>
      <c r="AA476" s="28"/>
      <c r="AB476" s="28"/>
      <c r="AC476" s="28"/>
    </row>
    <row r="477" spans="3:29" ht="15" customHeight="1" x14ac:dyDescent="0.35">
      <c r="C477" s="28"/>
      <c r="D477" s="28"/>
      <c r="E477" s="28"/>
      <c r="F477" s="28"/>
      <c r="G477" s="28"/>
      <c r="H477" s="28"/>
      <c r="I477" s="28"/>
      <c r="J477" s="28"/>
      <c r="K477" s="28"/>
      <c r="L477" s="28"/>
      <c r="M477" s="28"/>
      <c r="N477" s="28"/>
      <c r="O477" s="28"/>
      <c r="P477" s="28"/>
      <c r="Q477" s="28"/>
      <c r="R477" s="28"/>
      <c r="S477" s="28"/>
      <c r="T477" s="28"/>
      <c r="U477" s="28"/>
      <c r="V477" s="28"/>
      <c r="W477" s="28"/>
      <c r="X477" s="28"/>
      <c r="Y477" s="28"/>
      <c r="Z477" s="28"/>
      <c r="AA477" s="28"/>
      <c r="AB477" s="28"/>
      <c r="AC477" s="28"/>
    </row>
    <row r="478" spans="3:29" ht="15" customHeight="1" x14ac:dyDescent="0.35">
      <c r="C478" s="28"/>
      <c r="D478" s="28"/>
      <c r="E478" s="28"/>
      <c r="F478" s="28"/>
      <c r="G478" s="28"/>
      <c r="H478" s="28"/>
      <c r="I478" s="28"/>
      <c r="J478" s="28"/>
      <c r="K478" s="28"/>
      <c r="L478" s="28"/>
      <c r="M478" s="28"/>
      <c r="N478" s="28"/>
      <c r="O478" s="28"/>
      <c r="P478" s="28"/>
      <c r="Q478" s="28"/>
      <c r="R478" s="28"/>
      <c r="S478" s="28"/>
      <c r="T478" s="28"/>
      <c r="U478" s="28"/>
      <c r="V478" s="28"/>
      <c r="W478" s="28"/>
      <c r="X478" s="28"/>
      <c r="Y478" s="28"/>
      <c r="Z478" s="28"/>
      <c r="AA478" s="28"/>
      <c r="AB478" s="28"/>
      <c r="AC478" s="28"/>
    </row>
    <row r="479" spans="3:29" ht="15" customHeight="1" x14ac:dyDescent="0.35">
      <c r="C479" s="28"/>
      <c r="D479" s="28"/>
      <c r="E479" s="28"/>
      <c r="F479" s="28"/>
      <c r="G479" s="28"/>
      <c r="H479" s="28"/>
      <c r="I479" s="28"/>
      <c r="J479" s="28"/>
      <c r="K479" s="28"/>
      <c r="L479" s="28"/>
      <c r="M479" s="28"/>
      <c r="N479" s="28"/>
      <c r="O479" s="28"/>
      <c r="P479" s="28"/>
      <c r="Q479" s="28"/>
      <c r="R479" s="28"/>
      <c r="S479" s="28"/>
      <c r="T479" s="28"/>
      <c r="U479" s="28"/>
      <c r="V479" s="28"/>
      <c r="W479" s="28"/>
      <c r="X479" s="28"/>
      <c r="Y479" s="28"/>
      <c r="Z479" s="28"/>
      <c r="AA479" s="28"/>
      <c r="AB479" s="28"/>
      <c r="AC479" s="28"/>
    </row>
    <row r="480" spans="3:29" ht="15" customHeight="1" x14ac:dyDescent="0.35">
      <c r="C480" s="28"/>
      <c r="D480" s="28"/>
      <c r="E480" s="28"/>
      <c r="F480" s="28"/>
      <c r="G480" s="28"/>
      <c r="H480" s="28"/>
      <c r="I480" s="28"/>
      <c r="J480" s="28"/>
      <c r="K480" s="28"/>
      <c r="L480" s="28"/>
      <c r="M480" s="28"/>
      <c r="N480" s="28"/>
      <c r="O480" s="28"/>
      <c r="P480" s="28"/>
      <c r="Q480" s="28"/>
      <c r="R480" s="28"/>
      <c r="S480" s="28"/>
      <c r="T480" s="28"/>
      <c r="U480" s="28"/>
      <c r="V480" s="28"/>
      <c r="W480" s="28"/>
      <c r="X480" s="28"/>
      <c r="Y480" s="28"/>
      <c r="Z480" s="28"/>
      <c r="AA480" s="28"/>
      <c r="AB480" s="28"/>
      <c r="AC480" s="28"/>
    </row>
    <row r="481" spans="3:29" ht="15" customHeight="1" x14ac:dyDescent="0.35">
      <c r="C481" s="28"/>
      <c r="D481" s="28"/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  <c r="AC481" s="28"/>
    </row>
    <row r="482" spans="3:29" ht="15" customHeight="1" x14ac:dyDescent="0.35">
      <c r="C482" s="28"/>
      <c r="D482" s="28"/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  <c r="AC482" s="28"/>
    </row>
    <row r="483" spans="3:29" ht="15" customHeight="1" x14ac:dyDescent="0.35">
      <c r="C483" s="28"/>
      <c r="D483" s="28"/>
      <c r="E483" s="28"/>
      <c r="F483" s="28"/>
      <c r="G483" s="28"/>
      <c r="H483" s="28"/>
      <c r="I483" s="28"/>
      <c r="J483" s="28"/>
      <c r="K483" s="28"/>
      <c r="L483" s="28"/>
      <c r="M483" s="28"/>
      <c r="N483" s="28"/>
      <c r="O483" s="28"/>
      <c r="P483" s="28"/>
      <c r="Q483" s="28"/>
      <c r="R483" s="28"/>
      <c r="S483" s="28"/>
      <c r="T483" s="28"/>
      <c r="U483" s="28"/>
      <c r="V483" s="28"/>
      <c r="W483" s="28"/>
      <c r="X483" s="28"/>
      <c r="Y483" s="28"/>
      <c r="Z483" s="28"/>
      <c r="AA483" s="28"/>
      <c r="AB483" s="28"/>
      <c r="AC483" s="28"/>
    </row>
    <row r="484" spans="3:29" ht="15" customHeight="1" x14ac:dyDescent="0.35">
      <c r="C484" s="28"/>
      <c r="D484" s="28"/>
      <c r="E484" s="28"/>
      <c r="F484" s="28"/>
      <c r="G484" s="28"/>
      <c r="H484" s="28"/>
      <c r="I484" s="28"/>
      <c r="J484" s="28"/>
      <c r="K484" s="28"/>
      <c r="L484" s="28"/>
      <c r="M484" s="28"/>
      <c r="N484" s="28"/>
      <c r="O484" s="28"/>
      <c r="P484" s="28"/>
      <c r="Q484" s="28"/>
      <c r="R484" s="28"/>
      <c r="S484" s="28"/>
      <c r="T484" s="28"/>
      <c r="U484" s="28"/>
      <c r="V484" s="28"/>
      <c r="W484" s="28"/>
      <c r="X484" s="28"/>
      <c r="Y484" s="28"/>
      <c r="Z484" s="28"/>
      <c r="AA484" s="28"/>
      <c r="AB484" s="28"/>
      <c r="AC484" s="28"/>
    </row>
    <row r="485" spans="3:29" ht="15" customHeight="1" x14ac:dyDescent="0.35">
      <c r="C485" s="28"/>
      <c r="D485" s="28"/>
      <c r="E485" s="28"/>
      <c r="F485" s="28"/>
      <c r="G485" s="28"/>
      <c r="H485" s="28"/>
      <c r="I485" s="28"/>
      <c r="J485" s="28"/>
      <c r="K485" s="28"/>
      <c r="L485" s="28"/>
      <c r="M485" s="28"/>
      <c r="N485" s="28"/>
      <c r="O485" s="28"/>
      <c r="P485" s="28"/>
      <c r="Q485" s="28"/>
      <c r="R485" s="28"/>
      <c r="S485" s="28"/>
      <c r="T485" s="28"/>
      <c r="U485" s="28"/>
      <c r="V485" s="28"/>
      <c r="W485" s="28"/>
      <c r="X485" s="28"/>
      <c r="Y485" s="28"/>
      <c r="Z485" s="28"/>
      <c r="AA485" s="28"/>
      <c r="AB485" s="28"/>
      <c r="AC485" s="28"/>
    </row>
    <row r="486" spans="3:29" ht="15" customHeight="1" x14ac:dyDescent="0.35">
      <c r="C486" s="28"/>
      <c r="D486" s="28"/>
      <c r="E486" s="28"/>
      <c r="F486" s="28"/>
      <c r="G486" s="28"/>
      <c r="H486" s="28"/>
      <c r="I486" s="28"/>
      <c r="J486" s="28"/>
      <c r="K486" s="28"/>
      <c r="L486" s="28"/>
      <c r="M486" s="28"/>
      <c r="N486" s="28"/>
      <c r="O486" s="28"/>
      <c r="P486" s="28"/>
      <c r="Q486" s="28"/>
      <c r="R486" s="28"/>
      <c r="S486" s="28"/>
      <c r="T486" s="28"/>
      <c r="U486" s="28"/>
      <c r="V486" s="28"/>
      <c r="W486" s="28"/>
      <c r="X486" s="28"/>
      <c r="Y486" s="28"/>
      <c r="Z486" s="28"/>
      <c r="AA486" s="28"/>
      <c r="AB486" s="28"/>
      <c r="AC486" s="28"/>
    </row>
    <row r="487" spans="3:29" ht="15" customHeight="1" x14ac:dyDescent="0.35">
      <c r="C487" s="28"/>
      <c r="D487" s="28"/>
      <c r="E487" s="28"/>
      <c r="F487" s="28"/>
      <c r="G487" s="28"/>
      <c r="H487" s="28"/>
      <c r="I487" s="28"/>
      <c r="J487" s="28"/>
      <c r="K487" s="28"/>
      <c r="L487" s="28"/>
      <c r="M487" s="28"/>
      <c r="N487" s="28"/>
      <c r="O487" s="28"/>
      <c r="P487" s="28"/>
      <c r="Q487" s="28"/>
      <c r="R487" s="28"/>
      <c r="S487" s="28"/>
      <c r="T487" s="28"/>
      <c r="U487" s="28"/>
      <c r="V487" s="28"/>
      <c r="W487" s="28"/>
      <c r="X487" s="28"/>
      <c r="Y487" s="28"/>
      <c r="Z487" s="28"/>
      <c r="AA487" s="28"/>
      <c r="AB487" s="28"/>
      <c r="AC487" s="28"/>
    </row>
    <row r="488" spans="3:29" ht="15" customHeight="1" x14ac:dyDescent="0.35">
      <c r="C488" s="28"/>
      <c r="D488" s="28"/>
      <c r="E488" s="28"/>
      <c r="F488" s="28"/>
      <c r="G488" s="28"/>
      <c r="H488" s="28"/>
      <c r="I488" s="28"/>
      <c r="J488" s="28"/>
      <c r="K488" s="28"/>
      <c r="L488" s="28"/>
      <c r="M488" s="28"/>
      <c r="N488" s="28"/>
      <c r="O488" s="28"/>
      <c r="P488" s="28"/>
      <c r="Q488" s="28"/>
      <c r="R488" s="28"/>
      <c r="S488" s="28"/>
      <c r="T488" s="28"/>
      <c r="U488" s="28"/>
      <c r="V488" s="28"/>
      <c r="W488" s="28"/>
      <c r="X488" s="28"/>
      <c r="Y488" s="28"/>
      <c r="Z488" s="28"/>
      <c r="AA488" s="28"/>
      <c r="AB488" s="28"/>
      <c r="AC488" s="28"/>
    </row>
    <row r="489" spans="3:29" ht="15" customHeight="1" x14ac:dyDescent="0.35">
      <c r="C489" s="28"/>
      <c r="D489" s="28"/>
      <c r="E489" s="28"/>
      <c r="F489" s="28"/>
      <c r="G489" s="28"/>
      <c r="H489" s="28"/>
      <c r="I489" s="28"/>
      <c r="J489" s="28"/>
      <c r="K489" s="28"/>
      <c r="L489" s="28"/>
      <c r="M489" s="28"/>
      <c r="N489" s="28"/>
      <c r="O489" s="28"/>
      <c r="P489" s="28"/>
      <c r="Q489" s="28"/>
      <c r="R489" s="28"/>
      <c r="S489" s="28"/>
      <c r="T489" s="28"/>
      <c r="U489" s="28"/>
      <c r="V489" s="28"/>
      <c r="W489" s="28"/>
      <c r="X489" s="28"/>
      <c r="Y489" s="28"/>
      <c r="Z489" s="28"/>
      <c r="AA489" s="28"/>
      <c r="AB489" s="28"/>
      <c r="AC489" s="28"/>
    </row>
    <row r="490" spans="3:29" ht="15" customHeight="1" x14ac:dyDescent="0.35">
      <c r="C490" s="28"/>
      <c r="D490" s="28"/>
      <c r="E490" s="28"/>
      <c r="F490" s="28"/>
      <c r="G490" s="28"/>
      <c r="H490" s="28"/>
      <c r="I490" s="28"/>
      <c r="J490" s="28"/>
      <c r="K490" s="28"/>
      <c r="L490" s="28"/>
      <c r="M490" s="28"/>
      <c r="N490" s="28"/>
      <c r="O490" s="28"/>
      <c r="P490" s="28"/>
      <c r="Q490" s="28"/>
      <c r="R490" s="28"/>
      <c r="S490" s="28"/>
      <c r="T490" s="28"/>
      <c r="U490" s="28"/>
      <c r="V490" s="28"/>
      <c r="W490" s="28"/>
      <c r="X490" s="28"/>
      <c r="Y490" s="28"/>
      <c r="Z490" s="28"/>
      <c r="AA490" s="28"/>
      <c r="AB490" s="28"/>
      <c r="AC490" s="28"/>
    </row>
    <row r="491" spans="3:29" ht="15" customHeight="1" x14ac:dyDescent="0.35">
      <c r="C491" s="28"/>
      <c r="D491" s="28"/>
      <c r="E491" s="28"/>
      <c r="F491" s="28"/>
      <c r="G491" s="28"/>
      <c r="H491" s="28"/>
      <c r="I491" s="28"/>
      <c r="J491" s="28"/>
      <c r="K491" s="28"/>
      <c r="L491" s="28"/>
      <c r="M491" s="28"/>
      <c r="N491" s="28"/>
      <c r="O491" s="28"/>
      <c r="P491" s="28"/>
      <c r="Q491" s="28"/>
      <c r="R491" s="28"/>
      <c r="S491" s="28"/>
      <c r="T491" s="28"/>
      <c r="U491" s="28"/>
      <c r="V491" s="28"/>
      <c r="W491" s="28"/>
      <c r="X491" s="28"/>
      <c r="Y491" s="28"/>
      <c r="Z491" s="28"/>
      <c r="AA491" s="28"/>
      <c r="AB491" s="28"/>
      <c r="AC491" s="28"/>
    </row>
    <row r="492" spans="3:29" ht="15" customHeight="1" x14ac:dyDescent="0.35">
      <c r="C492" s="28"/>
      <c r="D492" s="28"/>
      <c r="E492" s="28"/>
      <c r="F492" s="28"/>
      <c r="G492" s="28"/>
      <c r="H492" s="28"/>
      <c r="I492" s="28"/>
      <c r="J492" s="28"/>
      <c r="K492" s="28"/>
      <c r="L492" s="28"/>
      <c r="M492" s="28"/>
      <c r="N492" s="28"/>
      <c r="O492" s="28"/>
      <c r="P492" s="28"/>
      <c r="Q492" s="28"/>
      <c r="R492" s="28"/>
      <c r="S492" s="28"/>
      <c r="T492" s="28"/>
      <c r="U492" s="28"/>
      <c r="V492" s="28"/>
      <c r="W492" s="28"/>
      <c r="X492" s="28"/>
      <c r="Y492" s="28"/>
      <c r="Z492" s="28"/>
      <c r="AA492" s="28"/>
      <c r="AB492" s="28"/>
      <c r="AC492" s="28"/>
    </row>
    <row r="493" spans="3:29" ht="15" customHeight="1" x14ac:dyDescent="0.35">
      <c r="C493" s="28"/>
      <c r="D493" s="28"/>
      <c r="E493" s="28"/>
      <c r="F493" s="28"/>
      <c r="G493" s="28"/>
      <c r="H493" s="28"/>
      <c r="I493" s="28"/>
      <c r="J493" s="28"/>
      <c r="K493" s="28"/>
      <c r="L493" s="28"/>
      <c r="M493" s="28"/>
      <c r="N493" s="28"/>
      <c r="O493" s="28"/>
      <c r="P493" s="28"/>
      <c r="Q493" s="28"/>
      <c r="R493" s="28"/>
      <c r="S493" s="28"/>
      <c r="T493" s="28"/>
      <c r="U493" s="28"/>
      <c r="V493" s="28"/>
      <c r="W493" s="28"/>
      <c r="X493" s="28"/>
      <c r="Y493" s="28"/>
      <c r="Z493" s="28"/>
      <c r="AA493" s="28"/>
      <c r="AB493" s="28"/>
      <c r="AC493" s="28"/>
    </row>
    <row r="494" spans="3:29" ht="15" customHeight="1" x14ac:dyDescent="0.35">
      <c r="C494" s="28"/>
      <c r="D494" s="28"/>
      <c r="E494" s="28"/>
      <c r="F494" s="28"/>
      <c r="G494" s="28"/>
      <c r="H494" s="28"/>
      <c r="I494" s="28"/>
      <c r="J494" s="28"/>
      <c r="K494" s="28"/>
      <c r="L494" s="28"/>
      <c r="M494" s="28"/>
      <c r="N494" s="28"/>
      <c r="O494" s="28"/>
      <c r="P494" s="28"/>
      <c r="Q494" s="28"/>
      <c r="R494" s="28"/>
      <c r="S494" s="28"/>
      <c r="T494" s="28"/>
      <c r="U494" s="28"/>
      <c r="V494" s="28"/>
      <c r="W494" s="28"/>
      <c r="X494" s="28"/>
      <c r="Y494" s="28"/>
      <c r="Z494" s="28"/>
      <c r="AA494" s="28"/>
      <c r="AB494" s="28"/>
      <c r="AC494" s="28"/>
    </row>
    <row r="495" spans="3:29" ht="15" customHeight="1" x14ac:dyDescent="0.35">
      <c r="C495" s="28"/>
      <c r="D495" s="28"/>
      <c r="E495" s="28"/>
      <c r="F495" s="28"/>
      <c r="G495" s="28"/>
      <c r="H495" s="28"/>
      <c r="I495" s="28"/>
      <c r="J495" s="28"/>
      <c r="K495" s="28"/>
      <c r="L495" s="28"/>
      <c r="M495" s="28"/>
      <c r="N495" s="28"/>
      <c r="O495" s="28"/>
      <c r="P495" s="28"/>
      <c r="Q495" s="28"/>
      <c r="R495" s="28"/>
      <c r="S495" s="28"/>
      <c r="T495" s="28"/>
      <c r="U495" s="28"/>
      <c r="V495" s="28"/>
      <c r="W495" s="28"/>
      <c r="X495" s="28"/>
      <c r="Y495" s="28"/>
      <c r="Z495" s="28"/>
      <c r="AA495" s="28"/>
      <c r="AB495" s="28"/>
      <c r="AC495" s="28"/>
    </row>
    <row r="496" spans="3:29" ht="15" customHeight="1" x14ac:dyDescent="0.35">
      <c r="C496" s="28"/>
      <c r="D496" s="28"/>
      <c r="E496" s="28"/>
      <c r="F496" s="28"/>
      <c r="G496" s="28"/>
      <c r="H496" s="28"/>
      <c r="I496" s="28"/>
      <c r="J496" s="28"/>
      <c r="K496" s="28"/>
      <c r="L496" s="28"/>
      <c r="M496" s="28"/>
      <c r="N496" s="28"/>
      <c r="O496" s="28"/>
      <c r="P496" s="28"/>
      <c r="Q496" s="28"/>
      <c r="R496" s="28"/>
      <c r="S496" s="28"/>
      <c r="T496" s="28"/>
      <c r="U496" s="28"/>
      <c r="V496" s="28"/>
      <c r="W496" s="28"/>
      <c r="X496" s="28"/>
      <c r="Y496" s="28"/>
      <c r="Z496" s="28"/>
      <c r="AA496" s="28"/>
      <c r="AB496" s="28"/>
      <c r="AC496" s="28"/>
    </row>
    <row r="497" spans="3:29" ht="15" customHeight="1" x14ac:dyDescent="0.35">
      <c r="C497" s="28"/>
      <c r="D497" s="28"/>
      <c r="E497" s="28"/>
      <c r="F497" s="28"/>
      <c r="G497" s="28"/>
      <c r="H497" s="28"/>
      <c r="I497" s="28"/>
      <c r="J497" s="28"/>
      <c r="K497" s="28"/>
      <c r="L497" s="28"/>
      <c r="M497" s="28"/>
      <c r="N497" s="28"/>
      <c r="O497" s="28"/>
      <c r="P497" s="28"/>
      <c r="Q497" s="28"/>
      <c r="R497" s="28"/>
      <c r="S497" s="28"/>
      <c r="T497" s="28"/>
      <c r="U497" s="28"/>
      <c r="V497" s="28"/>
      <c r="W497" s="28"/>
      <c r="X497" s="28"/>
      <c r="Y497" s="28"/>
      <c r="Z497" s="28"/>
      <c r="AA497" s="28"/>
      <c r="AB497" s="28"/>
      <c r="AC497" s="28"/>
    </row>
    <row r="498" spans="3:29" ht="15" customHeight="1" x14ac:dyDescent="0.35">
      <c r="C498" s="28"/>
      <c r="D498" s="28"/>
      <c r="E498" s="28"/>
      <c r="F498" s="28"/>
      <c r="G498" s="28"/>
      <c r="H498" s="28"/>
      <c r="I498" s="28"/>
      <c r="J498" s="28"/>
      <c r="K498" s="28"/>
      <c r="L498" s="28"/>
      <c r="M498" s="28"/>
      <c r="N498" s="28"/>
      <c r="O498" s="28"/>
      <c r="P498" s="28"/>
      <c r="Q498" s="28"/>
      <c r="R498" s="28"/>
      <c r="S498" s="28"/>
      <c r="T498" s="28"/>
      <c r="U498" s="28"/>
      <c r="V498" s="28"/>
      <c r="W498" s="28"/>
      <c r="X498" s="28"/>
      <c r="Y498" s="28"/>
      <c r="Z498" s="28"/>
      <c r="AA498" s="28"/>
      <c r="AB498" s="28"/>
      <c r="AC498" s="28"/>
    </row>
    <row r="499" spans="3:29" ht="15" customHeight="1" x14ac:dyDescent="0.35">
      <c r="C499" s="28"/>
      <c r="D499" s="28"/>
      <c r="E499" s="28"/>
      <c r="F499" s="28"/>
      <c r="G499" s="28"/>
      <c r="H499" s="28"/>
      <c r="I499" s="28"/>
      <c r="J499" s="28"/>
      <c r="K499" s="28"/>
      <c r="L499" s="28"/>
      <c r="M499" s="28"/>
      <c r="N499" s="28"/>
      <c r="O499" s="28"/>
      <c r="P499" s="28"/>
      <c r="Q499" s="28"/>
      <c r="R499" s="28"/>
      <c r="S499" s="28"/>
      <c r="T499" s="28"/>
      <c r="U499" s="28"/>
      <c r="V499" s="28"/>
      <c r="W499" s="28"/>
      <c r="X499" s="28"/>
      <c r="Y499" s="28"/>
      <c r="Z499" s="28"/>
      <c r="AA499" s="28"/>
      <c r="AB499" s="28"/>
      <c r="AC499" s="28"/>
    </row>
    <row r="500" spans="3:29" ht="15" customHeight="1" x14ac:dyDescent="0.35">
      <c r="C500" s="28"/>
      <c r="D500" s="28"/>
      <c r="E500" s="28"/>
      <c r="F500" s="28"/>
      <c r="G500" s="28"/>
      <c r="H500" s="28"/>
      <c r="I500" s="28"/>
      <c r="J500" s="28"/>
      <c r="K500" s="28"/>
      <c r="L500" s="28"/>
      <c r="M500" s="28"/>
      <c r="N500" s="28"/>
      <c r="O500" s="28"/>
      <c r="P500" s="28"/>
      <c r="Q500" s="28"/>
      <c r="R500" s="28"/>
      <c r="S500" s="28"/>
      <c r="T500" s="28"/>
      <c r="U500" s="28"/>
      <c r="V500" s="28"/>
      <c r="W500" s="28"/>
      <c r="X500" s="28"/>
      <c r="Y500" s="28"/>
      <c r="Z500" s="28"/>
      <c r="AA500" s="28"/>
      <c r="AB500" s="28"/>
      <c r="AC500" s="28"/>
    </row>
    <row r="501" spans="3:29" ht="15" customHeight="1" x14ac:dyDescent="0.35">
      <c r="C501" s="28"/>
      <c r="D501" s="28"/>
      <c r="E501" s="28"/>
      <c r="F501" s="28"/>
      <c r="G501" s="28"/>
      <c r="H501" s="28"/>
      <c r="I501" s="28"/>
      <c r="J501" s="28"/>
      <c r="K501" s="28"/>
      <c r="L501" s="28"/>
      <c r="M501" s="28"/>
      <c r="N501" s="28"/>
      <c r="O501" s="28"/>
      <c r="P501" s="28"/>
      <c r="Q501" s="28"/>
      <c r="R501" s="28"/>
      <c r="S501" s="28"/>
      <c r="T501" s="28"/>
      <c r="U501" s="28"/>
      <c r="V501" s="28"/>
      <c r="W501" s="28"/>
      <c r="X501" s="28"/>
      <c r="Y501" s="28"/>
      <c r="Z501" s="28"/>
      <c r="AA501" s="28"/>
      <c r="AB501" s="28"/>
      <c r="AC501" s="28"/>
    </row>
    <row r="502" spans="3:29" ht="15" customHeight="1" x14ac:dyDescent="0.35">
      <c r="C502" s="28"/>
      <c r="D502" s="28"/>
      <c r="E502" s="28"/>
      <c r="F502" s="28"/>
      <c r="G502" s="28"/>
      <c r="H502" s="28"/>
      <c r="I502" s="28"/>
      <c r="J502" s="28"/>
      <c r="K502" s="28"/>
      <c r="L502" s="28"/>
      <c r="M502" s="28"/>
      <c r="N502" s="28"/>
      <c r="O502" s="28"/>
      <c r="P502" s="28"/>
      <c r="Q502" s="28"/>
      <c r="R502" s="28"/>
      <c r="S502" s="28"/>
      <c r="T502" s="28"/>
      <c r="U502" s="28"/>
      <c r="V502" s="28"/>
      <c r="W502" s="28"/>
      <c r="X502" s="28"/>
      <c r="Y502" s="28"/>
      <c r="Z502" s="28"/>
      <c r="AA502" s="28"/>
      <c r="AB502" s="28"/>
      <c r="AC502" s="28"/>
    </row>
    <row r="503" spans="3:29" ht="15" customHeight="1" x14ac:dyDescent="0.35">
      <c r="C503" s="28"/>
      <c r="D503" s="28"/>
      <c r="E503" s="28"/>
      <c r="F503" s="28"/>
      <c r="G503" s="28"/>
      <c r="H503" s="28"/>
      <c r="I503" s="28"/>
      <c r="J503" s="28"/>
      <c r="K503" s="28"/>
      <c r="L503" s="28"/>
      <c r="M503" s="28"/>
      <c r="N503" s="28"/>
      <c r="O503" s="28"/>
      <c r="P503" s="28"/>
      <c r="Q503" s="28"/>
      <c r="R503" s="28"/>
      <c r="S503" s="28"/>
      <c r="T503" s="28"/>
      <c r="U503" s="28"/>
      <c r="V503" s="28"/>
      <c r="W503" s="28"/>
      <c r="X503" s="28"/>
      <c r="Y503" s="28"/>
      <c r="Z503" s="28"/>
      <c r="AA503" s="28"/>
      <c r="AB503" s="28"/>
      <c r="AC503" s="28"/>
    </row>
    <row r="504" spans="3:29" ht="15" customHeight="1" x14ac:dyDescent="0.35">
      <c r="C504" s="28"/>
      <c r="D504" s="28"/>
      <c r="E504" s="28"/>
      <c r="F504" s="28"/>
      <c r="G504" s="28"/>
      <c r="H504" s="28"/>
      <c r="I504" s="28"/>
      <c r="J504" s="28"/>
      <c r="K504" s="28"/>
      <c r="L504" s="28"/>
      <c r="M504" s="28"/>
      <c r="N504" s="28"/>
      <c r="O504" s="28"/>
      <c r="P504" s="28"/>
      <c r="Q504" s="28"/>
      <c r="R504" s="28"/>
      <c r="S504" s="28"/>
      <c r="T504" s="28"/>
      <c r="U504" s="28"/>
      <c r="V504" s="28"/>
      <c r="W504" s="28"/>
      <c r="X504" s="28"/>
      <c r="Y504" s="28"/>
      <c r="Z504" s="28"/>
      <c r="AA504" s="28"/>
      <c r="AB504" s="28"/>
      <c r="AC504" s="28"/>
    </row>
    <row r="505" spans="3:29" ht="15" customHeight="1" x14ac:dyDescent="0.35">
      <c r="C505" s="28"/>
      <c r="D505" s="28"/>
      <c r="E505" s="28"/>
      <c r="F505" s="28"/>
      <c r="G505" s="28"/>
      <c r="H505" s="28"/>
      <c r="I505" s="28"/>
      <c r="J505" s="28"/>
      <c r="K505" s="28"/>
      <c r="L505" s="28"/>
      <c r="M505" s="28"/>
      <c r="N505" s="28"/>
      <c r="O505" s="28"/>
      <c r="P505" s="28"/>
      <c r="Q505" s="28"/>
      <c r="R505" s="28"/>
      <c r="S505" s="28"/>
      <c r="T505" s="28"/>
      <c r="U505" s="28"/>
      <c r="V505" s="28"/>
      <c r="W505" s="28"/>
      <c r="X505" s="28"/>
      <c r="Y505" s="28"/>
      <c r="Z505" s="28"/>
      <c r="AA505" s="28"/>
      <c r="AB505" s="28"/>
      <c r="AC505" s="28"/>
    </row>
    <row r="506" spans="3:29" ht="15" customHeight="1" x14ac:dyDescent="0.35">
      <c r="C506" s="28"/>
      <c r="D506" s="28"/>
      <c r="E506" s="28"/>
      <c r="F506" s="28"/>
      <c r="G506" s="28"/>
      <c r="H506" s="28"/>
      <c r="I506" s="28"/>
      <c r="J506" s="28"/>
      <c r="K506" s="28"/>
      <c r="L506" s="28"/>
      <c r="M506" s="28"/>
      <c r="N506" s="28"/>
      <c r="O506" s="28"/>
      <c r="P506" s="28"/>
      <c r="Q506" s="28"/>
      <c r="R506" s="28"/>
      <c r="S506" s="28"/>
      <c r="T506" s="28"/>
      <c r="U506" s="28"/>
      <c r="V506" s="28"/>
      <c r="W506" s="28"/>
      <c r="X506" s="28"/>
      <c r="Y506" s="28"/>
      <c r="Z506" s="28"/>
      <c r="AA506" s="28"/>
      <c r="AB506" s="28"/>
      <c r="AC506" s="28"/>
    </row>
    <row r="507" spans="3:29" ht="15" customHeight="1" x14ac:dyDescent="0.35">
      <c r="C507" s="28"/>
      <c r="D507" s="28"/>
      <c r="E507" s="28"/>
      <c r="F507" s="28"/>
      <c r="G507" s="28"/>
      <c r="H507" s="28"/>
      <c r="I507" s="28"/>
      <c r="J507" s="28"/>
      <c r="K507" s="28"/>
      <c r="L507" s="28"/>
      <c r="M507" s="28"/>
      <c r="N507" s="28"/>
      <c r="O507" s="28"/>
      <c r="P507" s="28"/>
      <c r="Q507" s="28"/>
      <c r="R507" s="28"/>
      <c r="S507" s="28"/>
      <c r="T507" s="28"/>
      <c r="U507" s="28"/>
      <c r="V507" s="28"/>
      <c r="W507" s="28"/>
      <c r="X507" s="28"/>
      <c r="Y507" s="28"/>
      <c r="Z507" s="28"/>
      <c r="AA507" s="28"/>
      <c r="AB507" s="28"/>
      <c r="AC507" s="28"/>
    </row>
    <row r="508" spans="3:29" ht="15" customHeight="1" x14ac:dyDescent="0.35">
      <c r="C508" s="28"/>
      <c r="D508" s="28"/>
      <c r="E508" s="28"/>
      <c r="F508" s="28"/>
      <c r="G508" s="28"/>
      <c r="H508" s="28"/>
      <c r="I508" s="28"/>
      <c r="J508" s="28"/>
      <c r="K508" s="28"/>
      <c r="L508" s="28"/>
      <c r="M508" s="28"/>
      <c r="N508" s="28"/>
      <c r="O508" s="28"/>
      <c r="P508" s="28"/>
      <c r="Q508" s="28"/>
      <c r="R508" s="28"/>
      <c r="S508" s="28"/>
      <c r="T508" s="28"/>
      <c r="U508" s="28"/>
      <c r="V508" s="28"/>
      <c r="W508" s="28"/>
      <c r="X508" s="28"/>
      <c r="Y508" s="28"/>
      <c r="Z508" s="28"/>
      <c r="AA508" s="28"/>
      <c r="AB508" s="28"/>
      <c r="AC508" s="28"/>
    </row>
    <row r="509" spans="3:29" ht="15" customHeight="1" x14ac:dyDescent="0.35">
      <c r="C509" s="28"/>
      <c r="D509" s="28"/>
      <c r="E509" s="28"/>
      <c r="F509" s="28"/>
      <c r="G509" s="28"/>
      <c r="H509" s="28"/>
      <c r="I509" s="28"/>
      <c r="J509" s="28"/>
      <c r="K509" s="28"/>
      <c r="L509" s="28"/>
      <c r="M509" s="28"/>
      <c r="N509" s="28"/>
      <c r="O509" s="28"/>
      <c r="P509" s="28"/>
      <c r="Q509" s="28"/>
      <c r="R509" s="28"/>
      <c r="S509" s="28"/>
      <c r="T509" s="28"/>
      <c r="U509" s="28"/>
      <c r="V509" s="28"/>
      <c r="W509" s="28"/>
      <c r="X509" s="28"/>
      <c r="Y509" s="28"/>
      <c r="Z509" s="28"/>
      <c r="AA509" s="28"/>
      <c r="AB509" s="28"/>
      <c r="AC509" s="28"/>
    </row>
    <row r="510" spans="3:29" ht="15" customHeight="1" x14ac:dyDescent="0.35">
      <c r="C510" s="28"/>
      <c r="D510" s="28"/>
      <c r="E510" s="28"/>
      <c r="F510" s="28"/>
      <c r="G510" s="28"/>
      <c r="H510" s="28"/>
      <c r="I510" s="28"/>
      <c r="J510" s="28"/>
      <c r="K510" s="28"/>
      <c r="L510" s="28"/>
      <c r="M510" s="28"/>
      <c r="N510" s="28"/>
      <c r="O510" s="28"/>
      <c r="P510" s="28"/>
      <c r="Q510" s="28"/>
      <c r="R510" s="28"/>
      <c r="S510" s="28"/>
      <c r="T510" s="28"/>
      <c r="U510" s="28"/>
      <c r="V510" s="28"/>
      <c r="W510" s="28"/>
      <c r="X510" s="28"/>
      <c r="Y510" s="28"/>
      <c r="Z510" s="28"/>
      <c r="AA510" s="28"/>
      <c r="AB510" s="28"/>
      <c r="AC510" s="28"/>
    </row>
    <row r="511" spans="3:29" ht="15" customHeight="1" x14ac:dyDescent="0.35">
      <c r="C511" s="28"/>
      <c r="D511" s="28"/>
      <c r="E511" s="28"/>
      <c r="F511" s="28"/>
      <c r="G511" s="28"/>
      <c r="H511" s="28"/>
      <c r="I511" s="28"/>
      <c r="J511" s="28"/>
      <c r="K511" s="28"/>
      <c r="L511" s="28"/>
      <c r="M511" s="28"/>
      <c r="N511" s="28"/>
      <c r="O511" s="28"/>
      <c r="P511" s="28"/>
      <c r="Q511" s="28"/>
      <c r="R511" s="28"/>
      <c r="S511" s="28"/>
      <c r="T511" s="28"/>
      <c r="U511" s="28"/>
      <c r="V511" s="28"/>
      <c r="W511" s="28"/>
      <c r="X511" s="28"/>
      <c r="Y511" s="28"/>
      <c r="Z511" s="28"/>
      <c r="AA511" s="28"/>
      <c r="AB511" s="28"/>
      <c r="AC511" s="28"/>
    </row>
    <row r="512" spans="3:29" ht="15" customHeight="1" x14ac:dyDescent="0.35">
      <c r="C512" s="28"/>
      <c r="D512" s="28"/>
      <c r="E512" s="28"/>
      <c r="F512" s="28"/>
      <c r="G512" s="28"/>
      <c r="H512" s="28"/>
      <c r="I512" s="28"/>
      <c r="J512" s="28"/>
      <c r="K512" s="28"/>
      <c r="L512" s="28"/>
      <c r="M512" s="28"/>
      <c r="N512" s="28"/>
      <c r="O512" s="28"/>
      <c r="P512" s="28"/>
      <c r="Q512" s="28"/>
      <c r="R512" s="28"/>
      <c r="S512" s="28"/>
      <c r="T512" s="28"/>
      <c r="U512" s="28"/>
      <c r="V512" s="28"/>
      <c r="W512" s="28"/>
      <c r="X512" s="28"/>
      <c r="Y512" s="28"/>
      <c r="Z512" s="28"/>
      <c r="AA512" s="28"/>
      <c r="AB512" s="28"/>
      <c r="AC512" s="28"/>
    </row>
    <row r="513" spans="3:29" ht="15" customHeight="1" x14ac:dyDescent="0.35">
      <c r="C513" s="28"/>
      <c r="D513" s="28"/>
      <c r="E513" s="28"/>
      <c r="F513" s="28"/>
      <c r="G513" s="28"/>
      <c r="H513" s="28"/>
      <c r="I513" s="28"/>
      <c r="J513" s="28"/>
      <c r="K513" s="28"/>
      <c r="L513" s="28"/>
      <c r="M513" s="28"/>
      <c r="N513" s="28"/>
      <c r="O513" s="28"/>
      <c r="P513" s="28"/>
      <c r="Q513" s="28"/>
      <c r="R513" s="28"/>
      <c r="S513" s="28"/>
      <c r="T513" s="28"/>
      <c r="U513" s="28"/>
      <c r="V513" s="28"/>
      <c r="W513" s="28"/>
      <c r="X513" s="28"/>
      <c r="Y513" s="28"/>
      <c r="Z513" s="28"/>
      <c r="AA513" s="28"/>
      <c r="AB513" s="28"/>
      <c r="AC513" s="28"/>
    </row>
    <row r="514" spans="3:29" ht="15" customHeight="1" x14ac:dyDescent="0.35">
      <c r="C514" s="28"/>
      <c r="D514" s="28"/>
      <c r="E514" s="28"/>
      <c r="F514" s="28"/>
      <c r="G514" s="28"/>
      <c r="H514" s="28"/>
      <c r="I514" s="28"/>
      <c r="J514" s="28"/>
      <c r="K514" s="28"/>
      <c r="L514" s="28"/>
      <c r="M514" s="28"/>
      <c r="N514" s="28"/>
      <c r="O514" s="28"/>
      <c r="P514" s="28"/>
      <c r="Q514" s="28"/>
      <c r="R514" s="28"/>
      <c r="S514" s="28"/>
      <c r="T514" s="28"/>
      <c r="U514" s="28"/>
      <c r="V514" s="28"/>
      <c r="W514" s="28"/>
      <c r="X514" s="28"/>
      <c r="Y514" s="28"/>
      <c r="Z514" s="28"/>
      <c r="AA514" s="28"/>
      <c r="AB514" s="28"/>
      <c r="AC514" s="28"/>
    </row>
    <row r="515" spans="3:29" ht="15" customHeight="1" x14ac:dyDescent="0.35">
      <c r="C515" s="28"/>
      <c r="D515" s="28"/>
      <c r="E515" s="28"/>
      <c r="F515" s="28"/>
      <c r="G515" s="28"/>
      <c r="H515" s="28"/>
      <c r="I515" s="28"/>
      <c r="J515" s="28"/>
      <c r="K515" s="28"/>
      <c r="L515" s="28"/>
      <c r="M515" s="28"/>
      <c r="N515" s="28"/>
      <c r="O515" s="28"/>
      <c r="P515" s="28"/>
      <c r="Q515" s="28"/>
      <c r="R515" s="28"/>
      <c r="S515" s="28"/>
      <c r="T515" s="28"/>
      <c r="U515" s="28"/>
      <c r="V515" s="28"/>
      <c r="W515" s="28"/>
      <c r="X515" s="28"/>
      <c r="Y515" s="28"/>
      <c r="Z515" s="28"/>
      <c r="AA515" s="28"/>
      <c r="AB515" s="28"/>
      <c r="AC515" s="28"/>
    </row>
    <row r="516" spans="3:29" ht="15" customHeight="1" x14ac:dyDescent="0.35">
      <c r="C516" s="28"/>
      <c r="D516" s="28"/>
      <c r="E516" s="28"/>
      <c r="F516" s="28"/>
      <c r="G516" s="28"/>
      <c r="H516" s="28"/>
      <c r="I516" s="28"/>
      <c r="J516" s="28"/>
      <c r="K516" s="28"/>
      <c r="L516" s="28"/>
      <c r="M516" s="28"/>
      <c r="N516" s="28"/>
      <c r="O516" s="28"/>
      <c r="P516" s="28"/>
      <c r="Q516" s="28"/>
      <c r="R516" s="28"/>
      <c r="S516" s="28"/>
      <c r="T516" s="28"/>
      <c r="U516" s="28"/>
      <c r="V516" s="28"/>
      <c r="W516" s="28"/>
      <c r="X516" s="28"/>
      <c r="Y516" s="28"/>
      <c r="Z516" s="28"/>
      <c r="AA516" s="28"/>
      <c r="AB516" s="28"/>
      <c r="AC516" s="28"/>
    </row>
    <row r="517" spans="3:29" ht="15" customHeight="1" x14ac:dyDescent="0.35">
      <c r="C517" s="28"/>
      <c r="D517" s="28"/>
      <c r="E517" s="28"/>
      <c r="F517" s="28"/>
      <c r="G517" s="28"/>
      <c r="H517" s="28"/>
      <c r="I517" s="28"/>
      <c r="J517" s="28"/>
      <c r="K517" s="28"/>
      <c r="L517" s="28"/>
      <c r="M517" s="28"/>
      <c r="N517" s="28"/>
      <c r="O517" s="28"/>
      <c r="P517" s="28"/>
      <c r="Q517" s="28"/>
      <c r="R517" s="28"/>
      <c r="S517" s="28"/>
      <c r="T517" s="28"/>
      <c r="U517" s="28"/>
      <c r="V517" s="28"/>
      <c r="W517" s="28"/>
      <c r="X517" s="28"/>
      <c r="Y517" s="28"/>
      <c r="Z517" s="28"/>
      <c r="AA517" s="28"/>
      <c r="AB517" s="28"/>
      <c r="AC517" s="28"/>
    </row>
    <row r="518" spans="3:29" ht="15" customHeight="1" x14ac:dyDescent="0.35">
      <c r="C518" s="28"/>
      <c r="D518" s="28"/>
      <c r="E518" s="28"/>
      <c r="F518" s="28"/>
      <c r="G518" s="28"/>
      <c r="H518" s="28"/>
      <c r="I518" s="28"/>
      <c r="J518" s="28"/>
      <c r="K518" s="28"/>
      <c r="L518" s="28"/>
      <c r="M518" s="28"/>
      <c r="N518" s="28"/>
      <c r="O518" s="28"/>
      <c r="P518" s="28"/>
      <c r="Q518" s="28"/>
      <c r="R518" s="28"/>
      <c r="S518" s="28"/>
      <c r="T518" s="28"/>
      <c r="U518" s="28"/>
      <c r="V518" s="28"/>
      <c r="W518" s="28"/>
      <c r="X518" s="28"/>
      <c r="Y518" s="28"/>
      <c r="Z518" s="28"/>
      <c r="AA518" s="28"/>
      <c r="AB518" s="28"/>
      <c r="AC518" s="28"/>
    </row>
    <row r="519" spans="3:29" ht="15" customHeight="1" x14ac:dyDescent="0.35">
      <c r="C519" s="28"/>
      <c r="D519" s="28"/>
      <c r="E519" s="28"/>
      <c r="F519" s="28"/>
      <c r="G519" s="28"/>
      <c r="H519" s="28"/>
      <c r="I519" s="28"/>
      <c r="J519" s="28"/>
      <c r="K519" s="28"/>
      <c r="L519" s="28"/>
      <c r="M519" s="28"/>
      <c r="N519" s="28"/>
      <c r="O519" s="28"/>
      <c r="P519" s="28"/>
      <c r="Q519" s="28"/>
      <c r="R519" s="28"/>
      <c r="S519" s="28"/>
      <c r="T519" s="28"/>
      <c r="U519" s="28"/>
      <c r="V519" s="28"/>
      <c r="W519" s="28"/>
      <c r="X519" s="28"/>
      <c r="Y519" s="28"/>
      <c r="Z519" s="28"/>
      <c r="AA519" s="28"/>
      <c r="AB519" s="28"/>
      <c r="AC519" s="28"/>
    </row>
    <row r="520" spans="3:29" ht="15" customHeight="1" x14ac:dyDescent="0.35">
      <c r="C520" s="28"/>
      <c r="D520" s="28"/>
      <c r="E520" s="28"/>
      <c r="F520" s="28"/>
      <c r="G520" s="28"/>
      <c r="H520" s="28"/>
      <c r="I520" s="28"/>
      <c r="J520" s="28"/>
      <c r="K520" s="28"/>
      <c r="L520" s="28"/>
      <c r="M520" s="28"/>
      <c r="N520" s="28"/>
      <c r="O520" s="28"/>
      <c r="P520" s="28"/>
      <c r="Q520" s="28"/>
      <c r="R520" s="28"/>
      <c r="S520" s="28"/>
      <c r="T520" s="28"/>
      <c r="U520" s="28"/>
      <c r="V520" s="28"/>
      <c r="W520" s="28"/>
      <c r="X520" s="28"/>
      <c r="Y520" s="28"/>
      <c r="Z520" s="28"/>
      <c r="AA520" s="28"/>
      <c r="AB520" s="28"/>
      <c r="AC520" s="28"/>
    </row>
    <row r="521" spans="3:29" ht="15" customHeight="1" x14ac:dyDescent="0.35">
      <c r="C521" s="28"/>
      <c r="D521" s="28"/>
      <c r="E521" s="28"/>
      <c r="F521" s="28"/>
      <c r="G521" s="28"/>
      <c r="H521" s="28"/>
      <c r="I521" s="28"/>
      <c r="J521" s="28"/>
      <c r="K521" s="28"/>
      <c r="L521" s="28"/>
      <c r="M521" s="28"/>
      <c r="N521" s="28"/>
      <c r="O521" s="28"/>
      <c r="P521" s="28"/>
      <c r="Q521" s="28"/>
      <c r="R521" s="28"/>
      <c r="S521" s="28"/>
      <c r="T521" s="28"/>
      <c r="U521" s="28"/>
      <c r="V521" s="28"/>
      <c r="W521" s="28"/>
      <c r="X521" s="28"/>
      <c r="Y521" s="28"/>
      <c r="Z521" s="28"/>
      <c r="AA521" s="28"/>
      <c r="AB521" s="28"/>
      <c r="AC521" s="28"/>
    </row>
    <row r="522" spans="3:29" ht="15" customHeight="1" x14ac:dyDescent="0.35">
      <c r="C522" s="28"/>
      <c r="D522" s="28"/>
      <c r="E522" s="28"/>
      <c r="F522" s="28"/>
      <c r="G522" s="28"/>
      <c r="H522" s="28"/>
      <c r="I522" s="28"/>
      <c r="J522" s="28"/>
      <c r="K522" s="28"/>
      <c r="L522" s="28"/>
      <c r="M522" s="28"/>
      <c r="N522" s="28"/>
      <c r="O522" s="28"/>
      <c r="P522" s="28"/>
      <c r="Q522" s="28"/>
      <c r="R522" s="28"/>
      <c r="S522" s="28"/>
      <c r="T522" s="28"/>
      <c r="U522" s="28"/>
      <c r="V522" s="28"/>
      <c r="W522" s="28"/>
      <c r="X522" s="28"/>
      <c r="Y522" s="28"/>
      <c r="Z522" s="28"/>
      <c r="AA522" s="28"/>
      <c r="AB522" s="28"/>
      <c r="AC522" s="28"/>
    </row>
    <row r="523" spans="3:29" ht="15" customHeight="1" x14ac:dyDescent="0.35">
      <c r="C523" s="28"/>
      <c r="D523" s="28"/>
      <c r="E523" s="28"/>
      <c r="F523" s="28"/>
      <c r="G523" s="28"/>
      <c r="H523" s="28"/>
      <c r="I523" s="28"/>
      <c r="J523" s="28"/>
      <c r="K523" s="28"/>
      <c r="L523" s="28"/>
      <c r="M523" s="28"/>
      <c r="N523" s="28"/>
      <c r="O523" s="28"/>
      <c r="P523" s="28"/>
      <c r="Q523" s="28"/>
      <c r="R523" s="28"/>
      <c r="S523" s="28"/>
      <c r="T523" s="28"/>
      <c r="U523" s="28"/>
      <c r="V523" s="28"/>
      <c r="W523" s="28"/>
      <c r="X523" s="28"/>
      <c r="Y523" s="28"/>
      <c r="Z523" s="28"/>
      <c r="AA523" s="28"/>
      <c r="AB523" s="28"/>
      <c r="AC523" s="28"/>
    </row>
    <row r="524" spans="3:29" ht="15" customHeight="1" x14ac:dyDescent="0.35">
      <c r="C524" s="28"/>
      <c r="D524" s="28"/>
      <c r="E524" s="28"/>
      <c r="F524" s="28"/>
      <c r="G524" s="28"/>
      <c r="H524" s="28"/>
      <c r="I524" s="28"/>
      <c r="J524" s="28"/>
      <c r="K524" s="28"/>
      <c r="L524" s="28"/>
      <c r="M524" s="28"/>
      <c r="N524" s="28"/>
      <c r="O524" s="28"/>
      <c r="P524" s="28"/>
      <c r="Q524" s="28"/>
      <c r="R524" s="28"/>
      <c r="S524" s="28"/>
      <c r="T524" s="28"/>
      <c r="U524" s="28"/>
      <c r="V524" s="28"/>
      <c r="W524" s="28"/>
      <c r="X524" s="28"/>
      <c r="Y524" s="28"/>
      <c r="Z524" s="28"/>
      <c r="AA524" s="28"/>
      <c r="AB524" s="28"/>
      <c r="AC524" s="28"/>
    </row>
    <row r="525" spans="3:29" ht="15" customHeight="1" x14ac:dyDescent="0.35">
      <c r="C525" s="28"/>
      <c r="D525" s="28"/>
      <c r="E525" s="28"/>
      <c r="F525" s="28"/>
      <c r="G525" s="28"/>
      <c r="H525" s="28"/>
      <c r="I525" s="28"/>
      <c r="J525" s="28"/>
      <c r="K525" s="28"/>
      <c r="L525" s="28"/>
      <c r="M525" s="28"/>
      <c r="N525" s="28"/>
      <c r="O525" s="28"/>
      <c r="P525" s="28"/>
      <c r="Q525" s="28"/>
      <c r="R525" s="28"/>
      <c r="S525" s="28"/>
      <c r="T525" s="28"/>
      <c r="U525" s="28"/>
      <c r="V525" s="28"/>
      <c r="W525" s="28"/>
      <c r="X525" s="28"/>
      <c r="Y525" s="28"/>
      <c r="Z525" s="28"/>
      <c r="AA525" s="28"/>
      <c r="AB525" s="28"/>
      <c r="AC525" s="28"/>
    </row>
    <row r="526" spans="3:29" ht="15" customHeight="1" x14ac:dyDescent="0.35">
      <c r="C526" s="28"/>
      <c r="D526" s="28"/>
      <c r="E526" s="28"/>
      <c r="F526" s="28"/>
      <c r="G526" s="28"/>
      <c r="H526" s="28"/>
      <c r="I526" s="28"/>
      <c r="J526" s="28"/>
      <c r="K526" s="28"/>
      <c r="L526" s="28"/>
      <c r="M526" s="28"/>
      <c r="N526" s="28"/>
      <c r="O526" s="28"/>
      <c r="P526" s="28"/>
      <c r="Q526" s="28"/>
      <c r="R526" s="28"/>
      <c r="S526" s="28"/>
      <c r="T526" s="28"/>
      <c r="U526" s="28"/>
      <c r="V526" s="28"/>
      <c r="W526" s="28"/>
      <c r="X526" s="28"/>
      <c r="Y526" s="28"/>
      <c r="Z526" s="28"/>
      <c r="AA526" s="28"/>
      <c r="AB526" s="28"/>
      <c r="AC526" s="28"/>
    </row>
    <row r="527" spans="3:29" ht="15" customHeight="1" x14ac:dyDescent="0.35">
      <c r="C527" s="28"/>
      <c r="D527" s="28"/>
      <c r="E527" s="28"/>
      <c r="F527" s="28"/>
      <c r="G527" s="28"/>
      <c r="H527" s="28"/>
      <c r="I527" s="28"/>
      <c r="J527" s="28"/>
      <c r="K527" s="28"/>
      <c r="L527" s="28"/>
      <c r="M527" s="28"/>
      <c r="N527" s="28"/>
      <c r="O527" s="28"/>
      <c r="P527" s="28"/>
      <c r="Q527" s="28"/>
      <c r="R527" s="28"/>
      <c r="S527" s="28"/>
      <c r="T527" s="28"/>
      <c r="U527" s="28"/>
      <c r="V527" s="28"/>
      <c r="W527" s="28"/>
      <c r="X527" s="28"/>
      <c r="Y527" s="28"/>
      <c r="Z527" s="28"/>
      <c r="AA527" s="28"/>
      <c r="AB527" s="28"/>
      <c r="AC527" s="28"/>
    </row>
    <row r="528" spans="3:29" ht="15" customHeight="1" x14ac:dyDescent="0.35">
      <c r="C528" s="28"/>
      <c r="D528" s="28"/>
      <c r="E528" s="28"/>
      <c r="F528" s="28"/>
      <c r="G528" s="28"/>
      <c r="H528" s="28"/>
      <c r="I528" s="28"/>
      <c r="J528" s="28"/>
      <c r="K528" s="28"/>
      <c r="L528" s="28"/>
      <c r="M528" s="28"/>
      <c r="N528" s="28"/>
      <c r="O528" s="28"/>
      <c r="P528" s="28"/>
      <c r="Q528" s="28"/>
      <c r="R528" s="28"/>
      <c r="S528" s="28"/>
      <c r="T528" s="28"/>
      <c r="U528" s="28"/>
      <c r="V528" s="28"/>
      <c r="W528" s="28"/>
      <c r="X528" s="28"/>
      <c r="Y528" s="28"/>
      <c r="Z528" s="28"/>
      <c r="AA528" s="28"/>
      <c r="AB528" s="28"/>
      <c r="AC528" s="28"/>
    </row>
    <row r="529" spans="3:29" ht="15" customHeight="1" x14ac:dyDescent="0.35">
      <c r="C529" s="28"/>
      <c r="D529" s="28"/>
      <c r="E529" s="28"/>
      <c r="F529" s="28"/>
      <c r="G529" s="28"/>
      <c r="H529" s="28"/>
      <c r="I529" s="28"/>
      <c r="J529" s="28"/>
      <c r="K529" s="28"/>
      <c r="L529" s="28"/>
      <c r="M529" s="28"/>
      <c r="N529" s="28"/>
      <c r="O529" s="28"/>
      <c r="P529" s="28"/>
      <c r="Q529" s="28"/>
      <c r="R529" s="28"/>
      <c r="S529" s="28"/>
      <c r="T529" s="28"/>
      <c r="U529" s="28"/>
      <c r="V529" s="28"/>
      <c r="W529" s="28"/>
      <c r="X529" s="28"/>
      <c r="Y529" s="28"/>
      <c r="Z529" s="28"/>
      <c r="AA529" s="28"/>
      <c r="AB529" s="28"/>
      <c r="AC529" s="28"/>
    </row>
    <row r="530" spans="3:29" ht="15" customHeight="1" x14ac:dyDescent="0.35">
      <c r="C530" s="28"/>
      <c r="D530" s="28"/>
      <c r="E530" s="28"/>
      <c r="F530" s="28"/>
      <c r="G530" s="28"/>
      <c r="H530" s="28"/>
      <c r="I530" s="28"/>
      <c r="J530" s="28"/>
      <c r="K530" s="28"/>
      <c r="L530" s="28"/>
      <c r="M530" s="28"/>
      <c r="N530" s="28"/>
      <c r="O530" s="28"/>
      <c r="P530" s="28"/>
      <c r="Q530" s="28"/>
      <c r="R530" s="28"/>
      <c r="S530" s="28"/>
      <c r="T530" s="28"/>
      <c r="U530" s="28"/>
      <c r="V530" s="28"/>
      <c r="W530" s="28"/>
      <c r="X530" s="28"/>
      <c r="Y530" s="28"/>
      <c r="Z530" s="28"/>
      <c r="AA530" s="28"/>
      <c r="AB530" s="28"/>
      <c r="AC530" s="28"/>
    </row>
    <row r="531" spans="3:29" ht="15" customHeight="1" x14ac:dyDescent="0.35">
      <c r="C531" s="28"/>
      <c r="D531" s="28"/>
      <c r="E531" s="28"/>
      <c r="F531" s="28"/>
      <c r="G531" s="28"/>
      <c r="H531" s="28"/>
      <c r="I531" s="28"/>
      <c r="J531" s="28"/>
      <c r="K531" s="28"/>
      <c r="L531" s="28"/>
      <c r="M531" s="28"/>
      <c r="N531" s="28"/>
      <c r="O531" s="28"/>
      <c r="P531" s="28"/>
      <c r="Q531" s="28"/>
      <c r="R531" s="28"/>
      <c r="S531" s="28"/>
      <c r="T531" s="28"/>
      <c r="U531" s="28"/>
      <c r="V531" s="28"/>
      <c r="W531" s="28"/>
      <c r="X531" s="28"/>
      <c r="Y531" s="28"/>
      <c r="Z531" s="28"/>
      <c r="AA531" s="28"/>
      <c r="AB531" s="28"/>
      <c r="AC531" s="28"/>
    </row>
    <row r="532" spans="3:29" ht="15" customHeight="1" x14ac:dyDescent="0.35">
      <c r="C532" s="28"/>
      <c r="D532" s="28"/>
      <c r="E532" s="28"/>
      <c r="F532" s="28"/>
      <c r="G532" s="28"/>
      <c r="H532" s="28"/>
      <c r="I532" s="28"/>
      <c r="J532" s="28"/>
      <c r="K532" s="28"/>
      <c r="L532" s="28"/>
      <c r="M532" s="28"/>
      <c r="N532" s="28"/>
      <c r="O532" s="28"/>
      <c r="P532" s="28"/>
      <c r="Q532" s="28"/>
      <c r="R532" s="28"/>
      <c r="S532" s="28"/>
      <c r="T532" s="28"/>
      <c r="U532" s="28"/>
      <c r="V532" s="28"/>
      <c r="W532" s="28"/>
      <c r="X532" s="28"/>
      <c r="Y532" s="28"/>
      <c r="Z532" s="28"/>
      <c r="AA532" s="28"/>
      <c r="AB532" s="28"/>
      <c r="AC532" s="28"/>
    </row>
    <row r="533" spans="3:29" ht="15" customHeight="1" x14ac:dyDescent="0.35">
      <c r="C533" s="28"/>
      <c r="D533" s="28"/>
      <c r="E533" s="28"/>
      <c r="F533" s="28"/>
      <c r="G533" s="28"/>
      <c r="H533" s="28"/>
      <c r="I533" s="28"/>
      <c r="J533" s="28"/>
      <c r="K533" s="28"/>
      <c r="L533" s="28"/>
      <c r="M533" s="28"/>
      <c r="N533" s="28"/>
      <c r="O533" s="28"/>
      <c r="P533" s="28"/>
      <c r="Q533" s="28"/>
      <c r="R533" s="28"/>
      <c r="S533" s="28"/>
      <c r="T533" s="28"/>
      <c r="U533" s="28"/>
      <c r="V533" s="28"/>
      <c r="W533" s="28"/>
      <c r="X533" s="28"/>
      <c r="Y533" s="28"/>
      <c r="Z533" s="28"/>
      <c r="AA533" s="28"/>
      <c r="AB533" s="28"/>
      <c r="AC533" s="28"/>
    </row>
    <row r="534" spans="3:29" ht="15" customHeight="1" x14ac:dyDescent="0.35">
      <c r="C534" s="28"/>
      <c r="D534" s="28"/>
      <c r="E534" s="28"/>
      <c r="F534" s="28"/>
      <c r="G534" s="28"/>
      <c r="H534" s="28"/>
      <c r="I534" s="28"/>
      <c r="J534" s="28"/>
      <c r="K534" s="28"/>
      <c r="L534" s="28"/>
      <c r="M534" s="28"/>
      <c r="N534" s="28"/>
      <c r="O534" s="28"/>
      <c r="P534" s="28"/>
      <c r="Q534" s="28"/>
      <c r="R534" s="28"/>
      <c r="S534" s="28"/>
      <c r="T534" s="28"/>
      <c r="U534" s="28"/>
      <c r="V534" s="28"/>
      <c r="W534" s="28"/>
      <c r="X534" s="28"/>
      <c r="Y534" s="28"/>
      <c r="Z534" s="28"/>
      <c r="AA534" s="28"/>
      <c r="AB534" s="28"/>
      <c r="AC534" s="28"/>
    </row>
    <row r="535" spans="3:29" ht="15" customHeight="1" x14ac:dyDescent="0.35">
      <c r="C535" s="28"/>
      <c r="D535" s="28"/>
      <c r="E535" s="28"/>
      <c r="F535" s="28"/>
      <c r="G535" s="28"/>
      <c r="H535" s="28"/>
      <c r="I535" s="28"/>
      <c r="J535" s="28"/>
      <c r="K535" s="28"/>
      <c r="L535" s="28"/>
      <c r="M535" s="28"/>
      <c r="N535" s="28"/>
      <c r="O535" s="28"/>
      <c r="P535" s="28"/>
      <c r="Q535" s="28"/>
      <c r="R535" s="28"/>
      <c r="S535" s="28"/>
      <c r="T535" s="28"/>
      <c r="U535" s="28"/>
      <c r="V535" s="28"/>
      <c r="W535" s="28"/>
      <c r="X535" s="28"/>
      <c r="Y535" s="28"/>
      <c r="Z535" s="28"/>
      <c r="AA535" s="28"/>
      <c r="AB535" s="28"/>
      <c r="AC535" s="28"/>
    </row>
    <row r="536" spans="3:29" ht="15" customHeight="1" x14ac:dyDescent="0.35">
      <c r="C536" s="28"/>
      <c r="D536" s="28"/>
      <c r="E536" s="28"/>
      <c r="F536" s="28"/>
      <c r="G536" s="28"/>
      <c r="H536" s="28"/>
      <c r="I536" s="28"/>
      <c r="J536" s="28"/>
      <c r="K536" s="28"/>
      <c r="L536" s="28"/>
      <c r="M536" s="28"/>
      <c r="N536" s="28"/>
      <c r="O536" s="28"/>
      <c r="P536" s="28"/>
      <c r="Q536" s="28"/>
      <c r="R536" s="28"/>
      <c r="S536" s="28"/>
      <c r="T536" s="28"/>
      <c r="U536" s="28"/>
      <c r="V536" s="28"/>
      <c r="W536" s="28"/>
      <c r="X536" s="28"/>
      <c r="Y536" s="28"/>
      <c r="Z536" s="28"/>
      <c r="AA536" s="28"/>
      <c r="AB536" s="28"/>
      <c r="AC536" s="28"/>
    </row>
    <row r="537" spans="3:29" ht="15" customHeight="1" x14ac:dyDescent="0.35">
      <c r="C537" s="28"/>
      <c r="D537" s="28"/>
      <c r="E537" s="28"/>
      <c r="F537" s="28"/>
      <c r="G537" s="28"/>
      <c r="H537" s="28"/>
      <c r="I537" s="28"/>
      <c r="J537" s="28"/>
      <c r="K537" s="28"/>
      <c r="L537" s="28"/>
      <c r="M537" s="28"/>
      <c r="N537" s="28"/>
      <c r="O537" s="28"/>
      <c r="P537" s="28"/>
      <c r="Q537" s="28"/>
      <c r="R537" s="28"/>
      <c r="S537" s="28"/>
      <c r="T537" s="28"/>
      <c r="U537" s="28"/>
      <c r="V537" s="28"/>
      <c r="W537" s="28"/>
      <c r="X537" s="28"/>
      <c r="Y537" s="28"/>
      <c r="Z537" s="28"/>
      <c r="AA537" s="28"/>
      <c r="AB537" s="28"/>
      <c r="AC537" s="28"/>
    </row>
    <row r="538" spans="3:29" ht="15" customHeight="1" x14ac:dyDescent="0.35">
      <c r="C538" s="28"/>
      <c r="D538" s="28"/>
      <c r="E538" s="28"/>
      <c r="F538" s="28"/>
      <c r="G538" s="28"/>
      <c r="H538" s="28"/>
      <c r="I538" s="28"/>
      <c r="J538" s="28"/>
      <c r="K538" s="28"/>
      <c r="L538" s="28"/>
      <c r="M538" s="28"/>
      <c r="N538" s="28"/>
      <c r="O538" s="28"/>
      <c r="P538" s="28"/>
      <c r="Q538" s="28"/>
      <c r="R538" s="28"/>
      <c r="S538" s="28"/>
      <c r="T538" s="28"/>
      <c r="U538" s="28"/>
      <c r="V538" s="28"/>
      <c r="W538" s="28"/>
      <c r="X538" s="28"/>
      <c r="Y538" s="28"/>
      <c r="Z538" s="28"/>
      <c r="AA538" s="28"/>
      <c r="AB538" s="28"/>
      <c r="AC538" s="28"/>
    </row>
    <row r="539" spans="3:29" ht="15" customHeight="1" x14ac:dyDescent="0.35">
      <c r="C539" s="28"/>
      <c r="D539" s="28"/>
      <c r="E539" s="28"/>
      <c r="F539" s="28"/>
      <c r="G539" s="28"/>
      <c r="H539" s="28"/>
      <c r="I539" s="28"/>
      <c r="J539" s="28"/>
      <c r="K539" s="28"/>
      <c r="L539" s="28"/>
      <c r="M539" s="28"/>
      <c r="N539" s="28"/>
      <c r="O539" s="28"/>
      <c r="P539" s="28"/>
      <c r="Q539" s="28"/>
      <c r="R539" s="28"/>
      <c r="S539" s="28"/>
      <c r="T539" s="28"/>
      <c r="U539" s="28"/>
      <c r="V539" s="28"/>
      <c r="W539" s="28"/>
      <c r="X539" s="28"/>
      <c r="Y539" s="28"/>
      <c r="Z539" s="28"/>
      <c r="AA539" s="28"/>
      <c r="AB539" s="28"/>
      <c r="AC539" s="28"/>
    </row>
    <row r="540" spans="3:29" ht="15" customHeight="1" x14ac:dyDescent="0.35">
      <c r="C540" s="28"/>
      <c r="D540" s="28"/>
      <c r="E540" s="28"/>
      <c r="F540" s="28"/>
      <c r="G540" s="28"/>
      <c r="H540" s="28"/>
      <c r="I540" s="28"/>
      <c r="J540" s="28"/>
      <c r="K540" s="28"/>
      <c r="L540" s="28"/>
      <c r="M540" s="28"/>
      <c r="N540" s="28"/>
      <c r="O540" s="28"/>
      <c r="P540" s="28"/>
      <c r="Q540" s="28"/>
      <c r="R540" s="28"/>
      <c r="S540" s="28"/>
      <c r="T540" s="28"/>
      <c r="U540" s="28"/>
      <c r="V540" s="28"/>
      <c r="W540" s="28"/>
      <c r="X540" s="28"/>
      <c r="Y540" s="28"/>
      <c r="Z540" s="28"/>
      <c r="AA540" s="28"/>
      <c r="AB540" s="28"/>
      <c r="AC540" s="28"/>
    </row>
    <row r="541" spans="3:29" ht="15" customHeight="1" x14ac:dyDescent="0.35">
      <c r="C541" s="28"/>
      <c r="D541" s="28"/>
      <c r="E541" s="28"/>
      <c r="F541" s="28"/>
      <c r="G541" s="28"/>
      <c r="H541" s="28"/>
      <c r="I541" s="28"/>
      <c r="J541" s="28"/>
      <c r="K541" s="28"/>
      <c r="L541" s="28"/>
      <c r="M541" s="28"/>
      <c r="N541" s="28"/>
      <c r="O541" s="28"/>
      <c r="P541" s="28"/>
      <c r="Q541" s="28"/>
      <c r="R541" s="28"/>
      <c r="S541" s="28"/>
      <c r="T541" s="28"/>
      <c r="U541" s="28"/>
      <c r="V541" s="28"/>
      <c r="W541" s="28"/>
      <c r="X541" s="28"/>
      <c r="Y541" s="28"/>
      <c r="Z541" s="28"/>
      <c r="AA541" s="28"/>
      <c r="AB541" s="28"/>
      <c r="AC541" s="28"/>
    </row>
    <row r="542" spans="3:29" ht="15" customHeight="1" x14ac:dyDescent="0.35">
      <c r="C542" s="28"/>
      <c r="D542" s="28"/>
      <c r="E542" s="28"/>
      <c r="F542" s="28"/>
      <c r="G542" s="28"/>
      <c r="H542" s="28"/>
      <c r="I542" s="28"/>
      <c r="J542" s="28"/>
      <c r="K542" s="28"/>
      <c r="L542" s="28"/>
      <c r="M542" s="28"/>
      <c r="N542" s="28"/>
      <c r="O542" s="28"/>
      <c r="P542" s="28"/>
      <c r="Q542" s="28"/>
      <c r="R542" s="28"/>
      <c r="S542" s="28"/>
      <c r="T542" s="28"/>
      <c r="U542" s="28"/>
      <c r="V542" s="28"/>
      <c r="W542" s="28"/>
      <c r="X542" s="28"/>
      <c r="Y542" s="28"/>
      <c r="Z542" s="28"/>
      <c r="AA542" s="28"/>
      <c r="AB542" s="28"/>
      <c r="AC542" s="28"/>
    </row>
    <row r="543" spans="3:29" ht="15" customHeight="1" x14ac:dyDescent="0.35">
      <c r="C543" s="28"/>
      <c r="D543" s="28"/>
      <c r="E543" s="28"/>
      <c r="F543" s="28"/>
      <c r="G543" s="28"/>
      <c r="H543" s="28"/>
      <c r="I543" s="28"/>
      <c r="J543" s="28"/>
      <c r="K543" s="28"/>
      <c r="L543" s="28"/>
      <c r="M543" s="28"/>
      <c r="N543" s="28"/>
      <c r="O543" s="28"/>
      <c r="P543" s="28"/>
      <c r="Q543" s="28"/>
      <c r="R543" s="28"/>
      <c r="S543" s="28"/>
      <c r="T543" s="28"/>
      <c r="U543" s="28"/>
      <c r="V543" s="28"/>
      <c r="W543" s="28"/>
      <c r="X543" s="28"/>
      <c r="Y543" s="28"/>
      <c r="Z543" s="28"/>
      <c r="AA543" s="28"/>
      <c r="AB543" s="28"/>
      <c r="AC543" s="28"/>
    </row>
    <row r="544" spans="3:29" ht="15" customHeight="1" x14ac:dyDescent="0.35">
      <c r="C544" s="28"/>
      <c r="D544" s="28"/>
      <c r="E544" s="28"/>
      <c r="F544" s="28"/>
      <c r="G544" s="28"/>
      <c r="H544" s="28"/>
      <c r="I544" s="28"/>
      <c r="J544" s="28"/>
      <c r="K544" s="28"/>
      <c r="L544" s="28"/>
      <c r="M544" s="28"/>
      <c r="N544" s="28"/>
      <c r="O544" s="28"/>
      <c r="P544" s="28"/>
      <c r="Q544" s="28"/>
      <c r="R544" s="28"/>
      <c r="S544" s="28"/>
      <c r="T544" s="28"/>
      <c r="U544" s="28"/>
      <c r="V544" s="28"/>
      <c r="W544" s="28"/>
      <c r="X544" s="28"/>
      <c r="Y544" s="28"/>
      <c r="Z544" s="28"/>
      <c r="AA544" s="28"/>
      <c r="AB544" s="28"/>
      <c r="AC544" s="28"/>
    </row>
    <row r="545" spans="3:29" ht="15" customHeight="1" x14ac:dyDescent="0.35">
      <c r="C545" s="28"/>
      <c r="D545" s="28"/>
      <c r="E545" s="28"/>
      <c r="F545" s="28"/>
      <c r="G545" s="28"/>
      <c r="H545" s="28"/>
      <c r="I545" s="28"/>
      <c r="J545" s="28"/>
      <c r="K545" s="28"/>
      <c r="L545" s="28"/>
      <c r="M545" s="28"/>
      <c r="N545" s="28"/>
      <c r="O545" s="28"/>
      <c r="P545" s="28"/>
      <c r="Q545" s="28"/>
      <c r="R545" s="28"/>
      <c r="S545" s="28"/>
      <c r="T545" s="28"/>
      <c r="U545" s="28"/>
      <c r="V545" s="28"/>
      <c r="W545" s="28"/>
      <c r="X545" s="28"/>
      <c r="Y545" s="28"/>
      <c r="Z545" s="28"/>
      <c r="AA545" s="28"/>
      <c r="AB545" s="28"/>
      <c r="AC545" s="28"/>
    </row>
    <row r="546" spans="3:29" ht="15" customHeight="1" x14ac:dyDescent="0.35">
      <c r="C546" s="28"/>
      <c r="D546" s="28"/>
      <c r="E546" s="28"/>
      <c r="F546" s="28"/>
      <c r="G546" s="28"/>
      <c r="H546" s="28"/>
      <c r="I546" s="28"/>
      <c r="J546" s="28"/>
      <c r="K546" s="28"/>
      <c r="L546" s="28"/>
      <c r="M546" s="28"/>
      <c r="N546" s="28"/>
      <c r="O546" s="28"/>
      <c r="P546" s="28"/>
      <c r="Q546" s="28"/>
      <c r="R546" s="28"/>
      <c r="S546" s="28"/>
      <c r="T546" s="28"/>
      <c r="U546" s="28"/>
      <c r="V546" s="28"/>
      <c r="W546" s="28"/>
      <c r="X546" s="28"/>
      <c r="Y546" s="28"/>
      <c r="Z546" s="28"/>
      <c r="AA546" s="28"/>
      <c r="AB546" s="28"/>
      <c r="AC546" s="28"/>
    </row>
  </sheetData>
  <autoFilter ref="C6:J35"/>
  <sortState ref="C7:L35">
    <sortCondition ref="D7:D35"/>
  </sortState>
  <mergeCells count="4">
    <mergeCell ref="D4:K5"/>
    <mergeCell ref="K22:K23"/>
    <mergeCell ref="K32:K33"/>
    <mergeCell ref="K40:K41"/>
  </mergeCells>
  <pageMargins left="0.7" right="0.7" top="0.75" bottom="0.75" header="0" footer="0"/>
  <pageSetup paperSize="9" fitToWidth="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Q43"/>
  <sheetViews>
    <sheetView tabSelected="1" topLeftCell="A55" zoomScale="70" zoomScaleNormal="70" workbookViewId="0">
      <selection activeCell="H1" sqref="H1"/>
    </sheetView>
  </sheetViews>
  <sheetFormatPr defaultRowHeight="14.5" x14ac:dyDescent="0.35"/>
  <cols>
    <col min="3" max="3" width="21.54296875" customWidth="1"/>
    <col min="4" max="4" width="22.54296875" customWidth="1"/>
    <col min="5" max="5" width="12" customWidth="1"/>
    <col min="6" max="6" width="11.81640625" customWidth="1"/>
    <col min="7" max="7" width="10.1796875" customWidth="1"/>
    <col min="8" max="8" width="13.7265625" customWidth="1"/>
    <col min="9" max="9" width="11" customWidth="1"/>
    <col min="10" max="10" width="10.7265625" customWidth="1"/>
    <col min="11" max="11" width="10.453125" customWidth="1"/>
    <col min="12" max="12" width="10.81640625" customWidth="1"/>
    <col min="13" max="13" width="11.453125" customWidth="1"/>
    <col min="14" max="14" width="11" customWidth="1"/>
    <col min="15" max="16" width="15.81640625" customWidth="1"/>
  </cols>
  <sheetData>
    <row r="2" spans="2:17" ht="15" thickBot="1" x14ac:dyDescent="0.4"/>
    <row r="3" spans="2:17" ht="30" customHeight="1" thickBot="1" x14ac:dyDescent="0.3">
      <c r="B3" s="239" t="s">
        <v>60</v>
      </c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1"/>
      <c r="Q3" s="96"/>
    </row>
    <row r="4" spans="2:17" ht="30" customHeight="1" thickBot="1" x14ac:dyDescent="0.3">
      <c r="B4" s="224"/>
      <c r="C4" s="222"/>
      <c r="D4" s="222"/>
      <c r="E4" s="224" t="s">
        <v>66</v>
      </c>
      <c r="F4" s="222"/>
      <c r="G4" s="222"/>
      <c r="H4" s="222"/>
      <c r="I4" s="223"/>
      <c r="J4" s="222" t="s">
        <v>67</v>
      </c>
      <c r="K4" s="222"/>
      <c r="L4" s="222"/>
      <c r="M4" s="222"/>
      <c r="N4" s="222"/>
      <c r="O4" s="222"/>
      <c r="P4" s="223"/>
      <c r="Q4" s="96"/>
    </row>
    <row r="5" spans="2:17" ht="30.5" thickBot="1" x14ac:dyDescent="0.35">
      <c r="B5" s="242" t="s">
        <v>59</v>
      </c>
      <c r="C5" s="243"/>
      <c r="D5" s="243"/>
      <c r="E5" s="107" t="s">
        <v>24</v>
      </c>
      <c r="F5" s="98" t="s">
        <v>23</v>
      </c>
      <c r="G5" s="98" t="s">
        <v>38</v>
      </c>
      <c r="H5" s="98" t="s">
        <v>39</v>
      </c>
      <c r="I5" s="108" t="s">
        <v>27</v>
      </c>
      <c r="J5" s="97" t="s">
        <v>24</v>
      </c>
      <c r="K5" s="98" t="s">
        <v>23</v>
      </c>
      <c r="L5" s="98" t="s">
        <v>3</v>
      </c>
      <c r="M5" s="98" t="s">
        <v>4</v>
      </c>
      <c r="N5" s="98" t="s">
        <v>6</v>
      </c>
      <c r="O5" s="98" t="s">
        <v>2</v>
      </c>
      <c r="P5" s="108" t="s">
        <v>5</v>
      </c>
      <c r="Q5" s="96"/>
    </row>
    <row r="6" spans="2:17" ht="15.5" x14ac:dyDescent="0.25">
      <c r="B6" s="244" t="s">
        <v>66</v>
      </c>
      <c r="C6" s="138" t="s">
        <v>24</v>
      </c>
      <c r="D6" s="139" t="s">
        <v>61</v>
      </c>
      <c r="E6" s="109">
        <v>1</v>
      </c>
      <c r="F6" s="225"/>
      <c r="G6" s="226"/>
      <c r="H6" s="226"/>
      <c r="I6" s="226"/>
      <c r="J6" s="226"/>
      <c r="K6" s="226"/>
      <c r="L6" s="226"/>
      <c r="M6" s="226"/>
      <c r="N6" s="226"/>
      <c r="O6" s="226"/>
      <c r="P6" s="227"/>
      <c r="Q6" s="96"/>
    </row>
    <row r="7" spans="2:17" ht="15.5" x14ac:dyDescent="0.25">
      <c r="B7" s="244"/>
      <c r="C7" s="140"/>
      <c r="D7" s="141" t="s">
        <v>62</v>
      </c>
      <c r="E7" s="110"/>
      <c r="F7" s="228"/>
      <c r="G7" s="229"/>
      <c r="H7" s="229"/>
      <c r="I7" s="229"/>
      <c r="J7" s="229"/>
      <c r="K7" s="229"/>
      <c r="L7" s="229"/>
      <c r="M7" s="229"/>
      <c r="N7" s="229"/>
      <c r="O7" s="229"/>
      <c r="P7" s="230"/>
      <c r="Q7" s="96"/>
    </row>
    <row r="8" spans="2:17" ht="15.5" x14ac:dyDescent="0.25">
      <c r="B8" s="244"/>
      <c r="C8" s="142"/>
      <c r="D8" s="143" t="s">
        <v>63</v>
      </c>
      <c r="E8" s="112">
        <v>29</v>
      </c>
      <c r="F8" s="228"/>
      <c r="G8" s="231"/>
      <c r="H8" s="231"/>
      <c r="I8" s="231"/>
      <c r="J8" s="231"/>
      <c r="K8" s="231"/>
      <c r="L8" s="231"/>
      <c r="M8" s="231"/>
      <c r="N8" s="231"/>
      <c r="O8" s="231"/>
      <c r="P8" s="232"/>
      <c r="Q8" s="96"/>
    </row>
    <row r="9" spans="2:17" ht="15.5" x14ac:dyDescent="0.25">
      <c r="B9" s="244"/>
      <c r="C9" s="142" t="s">
        <v>23</v>
      </c>
      <c r="D9" s="141" t="s">
        <v>61</v>
      </c>
      <c r="E9" s="128">
        <v>-8.426215645275828E-2</v>
      </c>
      <c r="F9" s="136">
        <v>1</v>
      </c>
      <c r="G9" s="233"/>
      <c r="H9" s="234"/>
      <c r="I9" s="234"/>
      <c r="J9" s="234"/>
      <c r="K9" s="234"/>
      <c r="L9" s="234"/>
      <c r="M9" s="234"/>
      <c r="N9" s="234"/>
      <c r="O9" s="234"/>
      <c r="P9" s="235"/>
      <c r="Q9" s="96"/>
    </row>
    <row r="10" spans="2:17" ht="15.5" x14ac:dyDescent="0.25">
      <c r="B10" s="244"/>
      <c r="C10" s="140"/>
      <c r="D10" s="141" t="s">
        <v>62</v>
      </c>
      <c r="E10" s="114">
        <v>0.66386731871001248</v>
      </c>
      <c r="F10" s="104"/>
      <c r="G10" s="228"/>
      <c r="H10" s="229"/>
      <c r="I10" s="229"/>
      <c r="J10" s="229"/>
      <c r="K10" s="229"/>
      <c r="L10" s="229"/>
      <c r="M10" s="229"/>
      <c r="N10" s="229"/>
      <c r="O10" s="229"/>
      <c r="P10" s="230"/>
      <c r="Q10" s="96"/>
    </row>
    <row r="11" spans="2:17" ht="15.5" x14ac:dyDescent="0.25">
      <c r="B11" s="244"/>
      <c r="C11" s="142"/>
      <c r="D11" s="143" t="s">
        <v>63</v>
      </c>
      <c r="E11" s="112">
        <v>29</v>
      </c>
      <c r="F11" s="102">
        <v>29</v>
      </c>
      <c r="G11" s="228"/>
      <c r="H11" s="231"/>
      <c r="I11" s="231"/>
      <c r="J11" s="231"/>
      <c r="K11" s="231"/>
      <c r="L11" s="231"/>
      <c r="M11" s="231"/>
      <c r="N11" s="231"/>
      <c r="O11" s="231"/>
      <c r="P11" s="232"/>
      <c r="Q11" s="96"/>
    </row>
    <row r="12" spans="2:17" ht="18.5" x14ac:dyDescent="0.25">
      <c r="B12" s="244"/>
      <c r="C12" s="142" t="s">
        <v>38</v>
      </c>
      <c r="D12" s="141" t="s">
        <v>61</v>
      </c>
      <c r="E12" s="129" t="s">
        <v>68</v>
      </c>
      <c r="F12" s="130">
        <v>-0.11596493128163254</v>
      </c>
      <c r="G12" s="136">
        <v>1</v>
      </c>
      <c r="H12" s="233"/>
      <c r="I12" s="234"/>
      <c r="J12" s="234"/>
      <c r="K12" s="234"/>
      <c r="L12" s="234"/>
      <c r="M12" s="234"/>
      <c r="N12" s="234"/>
      <c r="O12" s="234"/>
      <c r="P12" s="235"/>
      <c r="Q12" s="96"/>
    </row>
    <row r="13" spans="2:17" ht="15.5" x14ac:dyDescent="0.25">
      <c r="B13" s="244"/>
      <c r="C13" s="140"/>
      <c r="D13" s="141" t="s">
        <v>62</v>
      </c>
      <c r="E13" s="114">
        <v>1.4542655054779795E-25</v>
      </c>
      <c r="F13" s="100">
        <v>0.54914128359426584</v>
      </c>
      <c r="G13" s="104"/>
      <c r="H13" s="228"/>
      <c r="I13" s="229"/>
      <c r="J13" s="229"/>
      <c r="K13" s="229"/>
      <c r="L13" s="229"/>
      <c r="M13" s="229"/>
      <c r="N13" s="229"/>
      <c r="O13" s="229"/>
      <c r="P13" s="230"/>
      <c r="Q13" s="96"/>
    </row>
    <row r="14" spans="2:17" ht="15.5" x14ac:dyDescent="0.25">
      <c r="B14" s="244"/>
      <c r="C14" s="142"/>
      <c r="D14" s="143" t="s">
        <v>63</v>
      </c>
      <c r="E14" s="112">
        <v>29</v>
      </c>
      <c r="F14" s="102">
        <v>29</v>
      </c>
      <c r="G14" s="102">
        <v>29</v>
      </c>
      <c r="H14" s="228"/>
      <c r="I14" s="231"/>
      <c r="J14" s="231"/>
      <c r="K14" s="231"/>
      <c r="L14" s="231"/>
      <c r="M14" s="231"/>
      <c r="N14" s="231"/>
      <c r="O14" s="231"/>
      <c r="P14" s="232"/>
      <c r="Q14" s="96"/>
    </row>
    <row r="15" spans="2:17" ht="18.5" x14ac:dyDescent="0.25">
      <c r="B15" s="244"/>
      <c r="C15" s="142" t="s">
        <v>39</v>
      </c>
      <c r="D15" s="141" t="s">
        <v>61</v>
      </c>
      <c r="E15" s="128">
        <v>2.4346688772365854E-2</v>
      </c>
      <c r="F15" s="131" t="s">
        <v>71</v>
      </c>
      <c r="G15" s="130">
        <v>-6.6493156017791398E-3</v>
      </c>
      <c r="H15" s="136">
        <v>1</v>
      </c>
      <c r="I15" s="233"/>
      <c r="J15" s="234"/>
      <c r="K15" s="234"/>
      <c r="L15" s="234"/>
      <c r="M15" s="234"/>
      <c r="N15" s="234"/>
      <c r="O15" s="234"/>
      <c r="P15" s="235"/>
      <c r="Q15" s="96"/>
    </row>
    <row r="16" spans="2:17" ht="15.5" x14ac:dyDescent="0.25">
      <c r="B16" s="244"/>
      <c r="C16" s="140"/>
      <c r="D16" s="141" t="s">
        <v>62</v>
      </c>
      <c r="E16" s="114">
        <v>0.90023694221365536</v>
      </c>
      <c r="F16" s="100">
        <v>3.4608483786332839E-7</v>
      </c>
      <c r="G16" s="100">
        <v>0.9726914550376502</v>
      </c>
      <c r="H16" s="104"/>
      <c r="I16" s="228"/>
      <c r="J16" s="229"/>
      <c r="K16" s="229"/>
      <c r="L16" s="229"/>
      <c r="M16" s="229"/>
      <c r="N16" s="229"/>
      <c r="O16" s="229"/>
      <c r="P16" s="230"/>
      <c r="Q16" s="96"/>
    </row>
    <row r="17" spans="2:17" ht="15.5" x14ac:dyDescent="0.25">
      <c r="B17" s="244"/>
      <c r="C17" s="142"/>
      <c r="D17" s="143" t="s">
        <v>63</v>
      </c>
      <c r="E17" s="112">
        <v>29</v>
      </c>
      <c r="F17" s="102">
        <v>29</v>
      </c>
      <c r="G17" s="102">
        <v>29</v>
      </c>
      <c r="H17" s="102">
        <v>29</v>
      </c>
      <c r="I17" s="228"/>
      <c r="J17" s="231"/>
      <c r="K17" s="231"/>
      <c r="L17" s="231"/>
      <c r="M17" s="231"/>
      <c r="N17" s="231"/>
      <c r="O17" s="231"/>
      <c r="P17" s="232"/>
      <c r="Q17" s="96"/>
    </row>
    <row r="18" spans="2:17" ht="18.5" x14ac:dyDescent="0.25">
      <c r="B18" s="244"/>
      <c r="C18" s="142" t="s">
        <v>27</v>
      </c>
      <c r="D18" s="141" t="s">
        <v>61</v>
      </c>
      <c r="E18" s="129" t="s">
        <v>69</v>
      </c>
      <c r="F18" s="130">
        <v>-9.3825540040766806E-2</v>
      </c>
      <c r="G18" s="131" t="s">
        <v>72</v>
      </c>
      <c r="H18" s="130">
        <v>-2.7517430165251711E-2</v>
      </c>
      <c r="I18" s="137">
        <v>1</v>
      </c>
      <c r="J18" s="250"/>
      <c r="K18" s="234"/>
      <c r="L18" s="234"/>
      <c r="M18" s="234"/>
      <c r="N18" s="234"/>
      <c r="O18" s="234"/>
      <c r="P18" s="235"/>
      <c r="Q18" s="96"/>
    </row>
    <row r="19" spans="2:17" ht="15.5" x14ac:dyDescent="0.25">
      <c r="B19" s="244"/>
      <c r="C19" s="140"/>
      <c r="D19" s="141" t="s">
        <v>62</v>
      </c>
      <c r="E19" s="114">
        <v>4.1418797199580659E-12</v>
      </c>
      <c r="F19" s="100">
        <v>0.62830708202317853</v>
      </c>
      <c r="G19" s="100">
        <v>8.1123410523824354E-11</v>
      </c>
      <c r="H19" s="100">
        <v>0.8873215947297618</v>
      </c>
      <c r="I19" s="116"/>
      <c r="J19" s="251"/>
      <c r="K19" s="229"/>
      <c r="L19" s="229"/>
      <c r="M19" s="229"/>
      <c r="N19" s="229"/>
      <c r="O19" s="229"/>
      <c r="P19" s="230"/>
      <c r="Q19" s="96"/>
    </row>
    <row r="20" spans="2:17" ht="16" thickBot="1" x14ac:dyDescent="0.3">
      <c r="B20" s="245"/>
      <c r="C20" s="142"/>
      <c r="D20" s="143" t="s">
        <v>63</v>
      </c>
      <c r="E20" s="112">
        <v>29</v>
      </c>
      <c r="F20" s="102">
        <v>29</v>
      </c>
      <c r="G20" s="102">
        <v>29</v>
      </c>
      <c r="H20" s="102">
        <v>29</v>
      </c>
      <c r="I20" s="113">
        <v>29</v>
      </c>
      <c r="J20" s="252"/>
      <c r="K20" s="253"/>
      <c r="L20" s="253"/>
      <c r="M20" s="253"/>
      <c r="N20" s="253"/>
      <c r="O20" s="253"/>
      <c r="P20" s="254"/>
      <c r="Q20" s="96"/>
    </row>
    <row r="21" spans="2:17" ht="18.5" x14ac:dyDescent="0.25">
      <c r="B21" s="246" t="s">
        <v>67</v>
      </c>
      <c r="C21" s="144" t="s">
        <v>24</v>
      </c>
      <c r="D21" s="139" t="s">
        <v>61</v>
      </c>
      <c r="E21" s="123" t="s">
        <v>70</v>
      </c>
      <c r="F21" s="124">
        <v>-0.1676909194094659</v>
      </c>
      <c r="G21" s="125" t="s">
        <v>73</v>
      </c>
      <c r="H21" s="124">
        <v>5.1667736095078173E-2</v>
      </c>
      <c r="I21" s="126">
        <v>-0.31426640931370403</v>
      </c>
      <c r="J21" s="119">
        <v>1</v>
      </c>
      <c r="K21" s="225"/>
      <c r="L21" s="226"/>
      <c r="M21" s="226"/>
      <c r="N21" s="226"/>
      <c r="O21" s="226"/>
      <c r="P21" s="227"/>
      <c r="Q21" s="96"/>
    </row>
    <row r="22" spans="2:17" ht="15.5" x14ac:dyDescent="0.25">
      <c r="B22" s="244"/>
      <c r="C22" s="141"/>
      <c r="D22" s="141" t="s">
        <v>62</v>
      </c>
      <c r="E22" s="114">
        <v>4.8898621760641019E-2</v>
      </c>
      <c r="F22" s="100">
        <v>0.50597943433067671</v>
      </c>
      <c r="G22" s="100">
        <v>3.5780026208578217E-2</v>
      </c>
      <c r="H22" s="100">
        <v>0.83866172607464906</v>
      </c>
      <c r="I22" s="111">
        <v>0.20405779171985483</v>
      </c>
      <c r="J22" s="99"/>
      <c r="K22" s="228"/>
      <c r="L22" s="229"/>
      <c r="M22" s="229"/>
      <c r="N22" s="229"/>
      <c r="O22" s="229"/>
      <c r="P22" s="230"/>
      <c r="Q22" s="96"/>
    </row>
    <row r="23" spans="2:17" ht="15.5" x14ac:dyDescent="0.25">
      <c r="B23" s="244"/>
      <c r="C23" s="143"/>
      <c r="D23" s="143" t="s">
        <v>63</v>
      </c>
      <c r="E23" s="112">
        <v>18</v>
      </c>
      <c r="F23" s="102">
        <v>18</v>
      </c>
      <c r="G23" s="102">
        <v>18</v>
      </c>
      <c r="H23" s="102">
        <v>18</v>
      </c>
      <c r="I23" s="113">
        <v>18</v>
      </c>
      <c r="J23" s="101">
        <v>18</v>
      </c>
      <c r="K23" s="228"/>
      <c r="L23" s="231"/>
      <c r="M23" s="231"/>
      <c r="N23" s="231"/>
      <c r="O23" s="231"/>
      <c r="P23" s="232"/>
      <c r="Q23" s="96"/>
    </row>
    <row r="24" spans="2:17" ht="15.5" x14ac:dyDescent="0.25">
      <c r="B24" s="244"/>
      <c r="C24" s="143" t="s">
        <v>23</v>
      </c>
      <c r="D24" s="141" t="s">
        <v>61</v>
      </c>
      <c r="E24" s="120">
        <v>0.3879429122670528</v>
      </c>
      <c r="F24" s="121">
        <v>-0.16941583997296736</v>
      </c>
      <c r="G24" s="121">
        <v>0.41575223358549923</v>
      </c>
      <c r="H24" s="121">
        <v>-0.12580781151561754</v>
      </c>
      <c r="I24" s="127">
        <v>0.22277838117294416</v>
      </c>
      <c r="J24" s="132">
        <v>-0.18858395327483013</v>
      </c>
      <c r="K24" s="136">
        <v>1</v>
      </c>
      <c r="L24" s="233"/>
      <c r="M24" s="234"/>
      <c r="N24" s="234"/>
      <c r="O24" s="234"/>
      <c r="P24" s="235"/>
      <c r="Q24" s="96"/>
    </row>
    <row r="25" spans="2:17" ht="15.5" x14ac:dyDescent="0.25">
      <c r="B25" s="244"/>
      <c r="C25" s="141"/>
      <c r="D25" s="141" t="s">
        <v>62</v>
      </c>
      <c r="E25" s="114">
        <v>0.1116594337029434</v>
      </c>
      <c r="F25" s="100">
        <v>0.50154980188159626</v>
      </c>
      <c r="G25" s="100">
        <v>8.6173317976708533E-2</v>
      </c>
      <c r="H25" s="100">
        <v>0.61889121325285967</v>
      </c>
      <c r="I25" s="111">
        <v>0.37424195158250795</v>
      </c>
      <c r="J25" s="103">
        <v>0.45360529501086588</v>
      </c>
      <c r="K25" s="104"/>
      <c r="L25" s="228"/>
      <c r="M25" s="229"/>
      <c r="N25" s="229"/>
      <c r="O25" s="229"/>
      <c r="P25" s="230"/>
      <c r="Q25" s="96"/>
    </row>
    <row r="26" spans="2:17" ht="15.5" x14ac:dyDescent="0.25">
      <c r="B26" s="244"/>
      <c r="C26" s="143"/>
      <c r="D26" s="143" t="s">
        <v>63</v>
      </c>
      <c r="E26" s="112">
        <v>18</v>
      </c>
      <c r="F26" s="102">
        <v>18</v>
      </c>
      <c r="G26" s="102">
        <v>18</v>
      </c>
      <c r="H26" s="102">
        <v>18</v>
      </c>
      <c r="I26" s="113">
        <v>18</v>
      </c>
      <c r="J26" s="101">
        <v>18</v>
      </c>
      <c r="K26" s="102">
        <v>18</v>
      </c>
      <c r="L26" s="228"/>
      <c r="M26" s="231"/>
      <c r="N26" s="231"/>
      <c r="O26" s="231"/>
      <c r="P26" s="232"/>
      <c r="Q26" s="96"/>
    </row>
    <row r="27" spans="2:17" ht="18.5" x14ac:dyDescent="0.25">
      <c r="B27" s="244"/>
      <c r="C27" s="143" t="s">
        <v>3</v>
      </c>
      <c r="D27" s="141" t="s">
        <v>61</v>
      </c>
      <c r="E27" s="120">
        <v>-0.12057968734086524</v>
      </c>
      <c r="F27" s="121">
        <v>0.26348782478042959</v>
      </c>
      <c r="G27" s="121">
        <v>-0.14832163154777264</v>
      </c>
      <c r="H27" s="122" t="s">
        <v>74</v>
      </c>
      <c r="I27" s="127">
        <v>-1.0205022733857533E-2</v>
      </c>
      <c r="J27" s="133" t="s">
        <v>75</v>
      </c>
      <c r="K27" s="134">
        <v>0.10062454180826898</v>
      </c>
      <c r="L27" s="136">
        <v>1</v>
      </c>
      <c r="M27" s="258"/>
      <c r="N27" s="259"/>
      <c r="O27" s="259"/>
      <c r="P27" s="260"/>
      <c r="Q27" s="96"/>
    </row>
    <row r="28" spans="2:17" ht="15.5" x14ac:dyDescent="0.25">
      <c r="B28" s="244"/>
      <c r="C28" s="141"/>
      <c r="D28" s="141" t="s">
        <v>62</v>
      </c>
      <c r="E28" s="114">
        <v>0.63365055428268091</v>
      </c>
      <c r="F28" s="100">
        <v>0.29076551677654533</v>
      </c>
      <c r="G28" s="100">
        <v>0.55695981828751007</v>
      </c>
      <c r="H28" s="100">
        <v>3.6303453083210299E-2</v>
      </c>
      <c r="I28" s="111">
        <v>0.9679426920436075</v>
      </c>
      <c r="J28" s="103">
        <v>1.686187032503908E-2</v>
      </c>
      <c r="K28" s="100">
        <v>0.69116390509473724</v>
      </c>
      <c r="L28" s="104"/>
      <c r="M28" s="261"/>
      <c r="N28" s="262"/>
      <c r="O28" s="262"/>
      <c r="P28" s="263"/>
      <c r="Q28" s="96"/>
    </row>
    <row r="29" spans="2:17" ht="15.5" x14ac:dyDescent="0.25">
      <c r="B29" s="244"/>
      <c r="C29" s="143"/>
      <c r="D29" s="143" t="s">
        <v>63</v>
      </c>
      <c r="E29" s="112">
        <v>18</v>
      </c>
      <c r="F29" s="102">
        <v>18</v>
      </c>
      <c r="G29" s="102">
        <v>18</v>
      </c>
      <c r="H29" s="102">
        <v>18</v>
      </c>
      <c r="I29" s="113">
        <v>18</v>
      </c>
      <c r="J29" s="101">
        <v>18</v>
      </c>
      <c r="K29" s="102">
        <v>18</v>
      </c>
      <c r="L29" s="102">
        <v>18</v>
      </c>
      <c r="M29" s="261"/>
      <c r="N29" s="264"/>
      <c r="O29" s="264"/>
      <c r="P29" s="265"/>
      <c r="Q29" s="96"/>
    </row>
    <row r="30" spans="2:17" ht="18.5" x14ac:dyDescent="0.25">
      <c r="B30" s="244"/>
      <c r="C30" s="143" t="s">
        <v>4</v>
      </c>
      <c r="D30" s="141" t="s">
        <v>61</v>
      </c>
      <c r="E30" s="120">
        <v>4.0808682615518239E-2</v>
      </c>
      <c r="F30" s="121">
        <v>0.12965351321402216</v>
      </c>
      <c r="G30" s="121">
        <v>2.99741882521424E-2</v>
      </c>
      <c r="H30" s="121">
        <v>0.40686583994961784</v>
      </c>
      <c r="I30" s="127">
        <v>-0.13711239243440496</v>
      </c>
      <c r="J30" s="132">
        <v>0.37541165531969178</v>
      </c>
      <c r="K30" s="134">
        <v>0.35122012243488138</v>
      </c>
      <c r="L30" s="135" t="s">
        <v>76</v>
      </c>
      <c r="M30" s="136">
        <v>1</v>
      </c>
      <c r="N30" s="233"/>
      <c r="O30" s="234"/>
      <c r="P30" s="235"/>
      <c r="Q30" s="96"/>
    </row>
    <row r="31" spans="2:17" ht="15.5" x14ac:dyDescent="0.25">
      <c r="B31" s="244"/>
      <c r="C31" s="141"/>
      <c r="D31" s="141" t="s">
        <v>62</v>
      </c>
      <c r="E31" s="114">
        <v>0.87227221884314532</v>
      </c>
      <c r="F31" s="100">
        <v>0.60812202155638251</v>
      </c>
      <c r="G31" s="100">
        <v>0.90601552970688715</v>
      </c>
      <c r="H31" s="100">
        <v>9.3803683473116434E-2</v>
      </c>
      <c r="I31" s="111">
        <v>0.58745355433209556</v>
      </c>
      <c r="J31" s="103">
        <v>0.12473964258942526</v>
      </c>
      <c r="K31" s="100">
        <v>0.15296674765986917</v>
      </c>
      <c r="L31" s="100">
        <v>3.1719876100617294E-4</v>
      </c>
      <c r="M31" s="104"/>
      <c r="N31" s="228"/>
      <c r="O31" s="229"/>
      <c r="P31" s="230"/>
      <c r="Q31" s="96"/>
    </row>
    <row r="32" spans="2:17" ht="15.5" x14ac:dyDescent="0.25">
      <c r="B32" s="244"/>
      <c r="C32" s="143"/>
      <c r="D32" s="143" t="s">
        <v>63</v>
      </c>
      <c r="E32" s="112">
        <v>18</v>
      </c>
      <c r="F32" s="102">
        <v>18</v>
      </c>
      <c r="G32" s="102">
        <v>18</v>
      </c>
      <c r="H32" s="102">
        <v>18</v>
      </c>
      <c r="I32" s="113">
        <v>18</v>
      </c>
      <c r="J32" s="101">
        <v>18</v>
      </c>
      <c r="K32" s="102">
        <v>18</v>
      </c>
      <c r="L32" s="102">
        <v>18</v>
      </c>
      <c r="M32" s="102">
        <v>18</v>
      </c>
      <c r="N32" s="228"/>
      <c r="O32" s="231"/>
      <c r="P32" s="232"/>
      <c r="Q32" s="96"/>
    </row>
    <row r="33" spans="2:17" ht="15.5" x14ac:dyDescent="0.25">
      <c r="B33" s="244"/>
      <c r="C33" s="143" t="s">
        <v>6</v>
      </c>
      <c r="D33" s="141" t="s">
        <v>61</v>
      </c>
      <c r="E33" s="120">
        <v>-0.11729688440799857</v>
      </c>
      <c r="F33" s="121">
        <v>-0.11678244048914183</v>
      </c>
      <c r="G33" s="121">
        <v>-4.9356055110909805E-2</v>
      </c>
      <c r="H33" s="121">
        <v>-0.31617862208975334</v>
      </c>
      <c r="I33" s="127">
        <v>-2.0367557910195892E-2</v>
      </c>
      <c r="J33" s="132">
        <v>1.5954987672116894E-2</v>
      </c>
      <c r="K33" s="134">
        <v>0.19896729789536088</v>
      </c>
      <c r="L33" s="134">
        <v>6.4335999557887658E-3</v>
      </c>
      <c r="M33" s="134">
        <v>-2.9405376246091252E-2</v>
      </c>
      <c r="N33" s="136">
        <v>1</v>
      </c>
      <c r="O33" s="233"/>
      <c r="P33" s="235"/>
      <c r="Q33" s="96"/>
    </row>
    <row r="34" spans="2:17" ht="15.5" x14ac:dyDescent="0.25">
      <c r="B34" s="244"/>
      <c r="C34" s="141"/>
      <c r="D34" s="141" t="s">
        <v>62</v>
      </c>
      <c r="E34" s="114">
        <v>0.64298628605577979</v>
      </c>
      <c r="F34" s="100">
        <v>0.64445394486479346</v>
      </c>
      <c r="G34" s="100">
        <v>0.84579647512447864</v>
      </c>
      <c r="H34" s="100">
        <v>0.20116979897187851</v>
      </c>
      <c r="I34" s="111">
        <v>0.9360652027725046</v>
      </c>
      <c r="J34" s="103">
        <v>0.94989775890295991</v>
      </c>
      <c r="K34" s="100">
        <v>0.4286483631666177</v>
      </c>
      <c r="L34" s="100">
        <v>0.97978700312411138</v>
      </c>
      <c r="M34" s="100">
        <v>0.90779178885490908</v>
      </c>
      <c r="N34" s="104"/>
      <c r="O34" s="228"/>
      <c r="P34" s="230"/>
      <c r="Q34" s="96"/>
    </row>
    <row r="35" spans="2:17" ht="15.5" x14ac:dyDescent="0.25">
      <c r="B35" s="244"/>
      <c r="C35" s="143"/>
      <c r="D35" s="143" t="s">
        <v>63</v>
      </c>
      <c r="E35" s="112">
        <v>18</v>
      </c>
      <c r="F35" s="102">
        <v>18</v>
      </c>
      <c r="G35" s="102">
        <v>18</v>
      </c>
      <c r="H35" s="102">
        <v>18</v>
      </c>
      <c r="I35" s="113">
        <v>18</v>
      </c>
      <c r="J35" s="101">
        <v>18</v>
      </c>
      <c r="K35" s="102">
        <v>18</v>
      </c>
      <c r="L35" s="102">
        <v>18</v>
      </c>
      <c r="M35" s="102">
        <v>18</v>
      </c>
      <c r="N35" s="102">
        <v>18</v>
      </c>
      <c r="O35" s="228"/>
      <c r="P35" s="232"/>
      <c r="Q35" s="96"/>
    </row>
    <row r="36" spans="2:17" ht="15.5" x14ac:dyDescent="0.25">
      <c r="B36" s="244"/>
      <c r="C36" s="143" t="s">
        <v>2</v>
      </c>
      <c r="D36" s="141" t="s">
        <v>61</v>
      </c>
      <c r="E36" s="120">
        <v>4.1652488014038272E-2</v>
      </c>
      <c r="F36" s="121">
        <v>1.7972650029520344E-2</v>
      </c>
      <c r="G36" s="121">
        <v>2.8626776784214856E-2</v>
      </c>
      <c r="H36" s="121">
        <v>-0.13842879762464907</v>
      </c>
      <c r="I36" s="127">
        <v>1.4848343801871425E-2</v>
      </c>
      <c r="J36" s="132">
        <v>-4.0431607438346839E-2</v>
      </c>
      <c r="K36" s="134">
        <v>-0.24300016756488305</v>
      </c>
      <c r="L36" s="134">
        <v>-2.0986027809464403E-2</v>
      </c>
      <c r="M36" s="134">
        <v>-0.11391104539352148</v>
      </c>
      <c r="N36" s="134">
        <v>-7.5579593598739198E-2</v>
      </c>
      <c r="O36" s="136">
        <v>1</v>
      </c>
      <c r="P36" s="255"/>
      <c r="Q36" s="96"/>
    </row>
    <row r="37" spans="2:17" ht="15.5" x14ac:dyDescent="0.25">
      <c r="B37" s="244"/>
      <c r="C37" s="141"/>
      <c r="D37" s="141" t="s">
        <v>62</v>
      </c>
      <c r="E37" s="114">
        <v>0.86965229698888824</v>
      </c>
      <c r="F37" s="121">
        <v>0.94357085709074129</v>
      </c>
      <c r="G37" s="100">
        <v>0.91022383572784982</v>
      </c>
      <c r="H37" s="100">
        <v>0.58383653701777649</v>
      </c>
      <c r="I37" s="111">
        <v>0.95336916122634296</v>
      </c>
      <c r="J37" s="103">
        <v>0.87344340592870995</v>
      </c>
      <c r="K37" s="100">
        <v>0.33124092095447966</v>
      </c>
      <c r="L37" s="100">
        <v>0.93412772345395834</v>
      </c>
      <c r="M37" s="100">
        <v>0.65266862520193902</v>
      </c>
      <c r="N37" s="100">
        <v>0.76565505888160545</v>
      </c>
      <c r="O37" s="104"/>
      <c r="P37" s="256"/>
      <c r="Q37" s="96"/>
    </row>
    <row r="38" spans="2:17" ht="15.5" x14ac:dyDescent="0.25">
      <c r="B38" s="244"/>
      <c r="C38" s="143"/>
      <c r="D38" s="143" t="s">
        <v>63</v>
      </c>
      <c r="E38" s="112">
        <v>18</v>
      </c>
      <c r="F38" s="102">
        <v>18</v>
      </c>
      <c r="G38" s="102">
        <v>18</v>
      </c>
      <c r="H38" s="102">
        <v>18</v>
      </c>
      <c r="I38" s="113">
        <v>18</v>
      </c>
      <c r="J38" s="101">
        <v>18</v>
      </c>
      <c r="K38" s="102">
        <v>18</v>
      </c>
      <c r="L38" s="102">
        <v>18</v>
      </c>
      <c r="M38" s="102">
        <v>18</v>
      </c>
      <c r="N38" s="102">
        <v>18</v>
      </c>
      <c r="O38" s="102">
        <v>18</v>
      </c>
      <c r="P38" s="257"/>
      <c r="Q38" s="96"/>
    </row>
    <row r="39" spans="2:17" ht="18.5" x14ac:dyDescent="0.25">
      <c r="B39" s="244"/>
      <c r="C39" s="143" t="s">
        <v>5</v>
      </c>
      <c r="D39" s="141" t="s">
        <v>61</v>
      </c>
      <c r="E39" s="120">
        <v>-0.19358522679577991</v>
      </c>
      <c r="F39" s="121">
        <v>0.3950328535881707</v>
      </c>
      <c r="G39" s="121">
        <v>-0.19441281090233978</v>
      </c>
      <c r="H39" s="121">
        <v>0.4197766959659946</v>
      </c>
      <c r="I39" s="127">
        <v>-0.13347935028715244</v>
      </c>
      <c r="J39" s="132">
        <v>0.29877202541261266</v>
      </c>
      <c r="K39" s="134">
        <v>-6.2717054308118487E-3</v>
      </c>
      <c r="L39" s="135" t="s">
        <v>77</v>
      </c>
      <c r="M39" s="134">
        <v>0.39487698723975589</v>
      </c>
      <c r="N39" s="134">
        <v>0.33910174199339038</v>
      </c>
      <c r="O39" s="134">
        <v>-0.26346104709393542</v>
      </c>
      <c r="P39" s="115">
        <v>1</v>
      </c>
      <c r="Q39" s="96"/>
    </row>
    <row r="40" spans="2:17" ht="15.5" x14ac:dyDescent="0.25">
      <c r="B40" s="244"/>
      <c r="C40" s="141"/>
      <c r="D40" s="141" t="s">
        <v>62</v>
      </c>
      <c r="E40" s="114">
        <v>0.44149330167532919</v>
      </c>
      <c r="F40" s="100">
        <v>0.10470727813068868</v>
      </c>
      <c r="G40" s="100">
        <v>0.43950534265505581</v>
      </c>
      <c r="H40" s="100">
        <v>8.2870735477976701E-2</v>
      </c>
      <c r="I40" s="111">
        <v>0.59748405309244734</v>
      </c>
      <c r="J40" s="103">
        <v>0.22846178725328728</v>
      </c>
      <c r="K40" s="100">
        <v>0.98029554657567763</v>
      </c>
      <c r="L40" s="100">
        <v>1.5674782990313964E-2</v>
      </c>
      <c r="M40" s="100">
        <v>0.10485669729905289</v>
      </c>
      <c r="N40" s="100">
        <v>0.16863610839993007</v>
      </c>
      <c r="O40" s="100">
        <v>0.29081636451522025</v>
      </c>
      <c r="P40" s="116"/>
      <c r="Q40" s="96"/>
    </row>
    <row r="41" spans="2:17" ht="16" thickBot="1" x14ac:dyDescent="0.3">
      <c r="B41" s="245"/>
      <c r="C41" s="145"/>
      <c r="D41" s="145" t="s">
        <v>63</v>
      </c>
      <c r="E41" s="117">
        <v>18</v>
      </c>
      <c r="F41" s="106">
        <v>18</v>
      </c>
      <c r="G41" s="106">
        <v>18</v>
      </c>
      <c r="H41" s="106">
        <v>18</v>
      </c>
      <c r="I41" s="118">
        <v>18</v>
      </c>
      <c r="J41" s="105">
        <v>18</v>
      </c>
      <c r="K41" s="106">
        <v>18</v>
      </c>
      <c r="L41" s="106">
        <v>18</v>
      </c>
      <c r="M41" s="106">
        <v>18</v>
      </c>
      <c r="N41" s="106">
        <v>18</v>
      </c>
      <c r="O41" s="106">
        <v>18</v>
      </c>
      <c r="P41" s="118">
        <v>18</v>
      </c>
      <c r="Q41" s="96"/>
    </row>
    <row r="42" spans="2:17" ht="15.75" customHeight="1" x14ac:dyDescent="0.25">
      <c r="B42" s="247" t="s">
        <v>64</v>
      </c>
      <c r="C42" s="248"/>
      <c r="D42" s="248"/>
      <c r="E42" s="248"/>
      <c r="F42" s="248"/>
      <c r="G42" s="248"/>
      <c r="H42" s="248"/>
      <c r="I42" s="248"/>
      <c r="J42" s="248"/>
      <c r="K42" s="248"/>
      <c r="L42" s="248"/>
      <c r="M42" s="248"/>
      <c r="N42" s="248"/>
      <c r="O42" s="248"/>
      <c r="P42" s="249"/>
      <c r="Q42" s="96"/>
    </row>
    <row r="43" spans="2:17" ht="16.5" customHeight="1" thickBot="1" x14ac:dyDescent="0.3">
      <c r="B43" s="236" t="s">
        <v>65</v>
      </c>
      <c r="C43" s="237"/>
      <c r="D43" s="237"/>
      <c r="E43" s="237"/>
      <c r="F43" s="237"/>
      <c r="G43" s="237"/>
      <c r="H43" s="237"/>
      <c r="I43" s="237"/>
      <c r="J43" s="237"/>
      <c r="K43" s="237"/>
      <c r="L43" s="237"/>
      <c r="M43" s="237"/>
      <c r="N43" s="237"/>
      <c r="O43" s="237"/>
      <c r="P43" s="238"/>
      <c r="Q43" s="96"/>
    </row>
  </sheetData>
  <mergeCells count="20">
    <mergeCell ref="B3:P3"/>
    <mergeCell ref="B5:D5"/>
    <mergeCell ref="B6:B20"/>
    <mergeCell ref="B21:B41"/>
    <mergeCell ref="B42:P42"/>
    <mergeCell ref="H12:P14"/>
    <mergeCell ref="I15:P17"/>
    <mergeCell ref="J18:P20"/>
    <mergeCell ref="K21:P23"/>
    <mergeCell ref="P36:P38"/>
    <mergeCell ref="O33:P35"/>
    <mergeCell ref="N30:P32"/>
    <mergeCell ref="M27:P29"/>
    <mergeCell ref="L24:P26"/>
    <mergeCell ref="E4:I4"/>
    <mergeCell ref="J4:P4"/>
    <mergeCell ref="B4:D4"/>
    <mergeCell ref="F6:P8"/>
    <mergeCell ref="G9:P11"/>
    <mergeCell ref="B43:P43"/>
  </mergeCells>
  <pageMargins left="0.7" right="0.7" top="0.75" bottom="0.75" header="0.3" footer="0.3"/>
  <pageSetup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Q102"/>
  <sheetViews>
    <sheetView topLeftCell="A96" zoomScale="55" zoomScaleNormal="55" workbookViewId="0">
      <selection activeCell="L28" sqref="L28"/>
    </sheetView>
  </sheetViews>
  <sheetFormatPr defaultRowHeight="14.5" x14ac:dyDescent="0.35"/>
  <cols>
    <col min="2" max="2" width="15" customWidth="1"/>
    <col min="3" max="3" width="16.453125" customWidth="1"/>
    <col min="4" max="4" width="16.7265625" customWidth="1"/>
    <col min="5" max="5" width="24.26953125" customWidth="1"/>
    <col min="6" max="6" width="18.26953125" customWidth="1"/>
    <col min="7" max="7" width="17.81640625" customWidth="1"/>
    <col min="8" max="8" width="29" customWidth="1"/>
    <col min="9" max="9" width="25" customWidth="1"/>
    <col min="10" max="10" width="31.1796875" customWidth="1"/>
    <col min="11" max="11" width="20.1796875" customWidth="1"/>
  </cols>
  <sheetData>
    <row r="1" spans="2:11" ht="15" thickBot="1" x14ac:dyDescent="0.4"/>
    <row r="2" spans="2:11" ht="15" customHeight="1" x14ac:dyDescent="0.35">
      <c r="B2" s="266" t="str">
        <f>'Soil Data'!C4</f>
        <v>Soil Sample Data</v>
      </c>
      <c r="C2" s="267"/>
      <c r="D2" s="267"/>
      <c r="E2" s="267"/>
      <c r="F2" s="267"/>
      <c r="G2" s="267"/>
      <c r="H2" s="267"/>
      <c r="I2" s="267"/>
      <c r="J2" s="267"/>
      <c r="K2" s="268"/>
    </row>
    <row r="3" spans="2:11" ht="15.75" customHeight="1" thickBot="1" x14ac:dyDescent="0.4">
      <c r="B3" s="269"/>
      <c r="C3" s="270"/>
      <c r="D3" s="270"/>
      <c r="E3" s="270"/>
      <c r="F3" s="270"/>
      <c r="G3" s="270"/>
      <c r="H3" s="270"/>
      <c r="I3" s="270"/>
      <c r="J3" s="270"/>
      <c r="K3" s="271"/>
    </row>
    <row r="4" spans="2:11" ht="16" thickBot="1" x14ac:dyDescent="0.4">
      <c r="B4" s="63" t="str">
        <f>'Soil Data'!C6</f>
        <v>Sample no</v>
      </c>
      <c r="C4" s="62" t="str">
        <f>'Soil Data'!D6</f>
        <v>pH</v>
      </c>
      <c r="D4" s="74" t="str">
        <f>'Soil Data'!E6</f>
        <v>EC (dS/m)</v>
      </c>
      <c r="E4" s="62" t="str">
        <f>'Soil Data'!F6</f>
        <v>Salt Content (%)</v>
      </c>
      <c r="F4" s="74" t="str">
        <f>'Soil Data'!G6</f>
        <v>Ca (meq/100g soil)</v>
      </c>
      <c r="G4" s="62" t="str">
        <f>'Soil Data'!H6</f>
        <v>OM (%)</v>
      </c>
      <c r="H4" s="74" t="str">
        <f>'Soil Data'!I6</f>
        <v>TN (%)</v>
      </c>
      <c r="I4" s="62" t="str">
        <f>'Soil Data'!J6</f>
        <v>K (meq/100g soil)</v>
      </c>
      <c r="J4" s="74" t="str">
        <f>'Soil Data'!K6</f>
        <v>P (ppm)</v>
      </c>
      <c r="K4" s="62" t="str">
        <f>'Soil Data'!L6</f>
        <v>Land Use</v>
      </c>
    </row>
    <row r="5" spans="2:11" x14ac:dyDescent="0.35">
      <c r="B5" s="78" t="str">
        <f>'Soil Data'!C7</f>
        <v>G-1</v>
      </c>
      <c r="C5" s="79">
        <f>'Soil Data'!D7</f>
        <v>7.8</v>
      </c>
      <c r="D5" s="80">
        <f>'Soil Data'!E7</f>
        <v>4.3</v>
      </c>
      <c r="E5" s="79">
        <f>'Soil Data'!F7</f>
        <v>0.2752</v>
      </c>
      <c r="F5" s="80">
        <f>'Soil Data'!G7</f>
        <v>29.5</v>
      </c>
      <c r="G5" s="79">
        <f>'Soil Data'!H7</f>
        <v>2.2000000000000002</v>
      </c>
      <c r="H5" s="80">
        <f>'Soil Data'!I7</f>
        <v>0.15</v>
      </c>
      <c r="I5" s="79">
        <f>'Soil Data'!J7</f>
        <v>2</v>
      </c>
      <c r="J5" s="80">
        <f>'Soil Data'!K7</f>
        <v>4.2</v>
      </c>
      <c r="K5" s="79" t="str">
        <f>'Soil Data'!L7</f>
        <v>Agricultural field soil</v>
      </c>
    </row>
    <row r="6" spans="2:11" x14ac:dyDescent="0.35">
      <c r="B6" s="81" t="str">
        <f>'Soil Data'!C8</f>
        <v>G-2</v>
      </c>
      <c r="C6" s="82">
        <f>'Soil Data'!D8</f>
        <v>8.8000000000000007</v>
      </c>
      <c r="D6" s="83">
        <f>'Soil Data'!E8</f>
        <v>1</v>
      </c>
      <c r="E6" s="82">
        <f>'Soil Data'!F8</f>
        <v>6.4000000000000001E-2</v>
      </c>
      <c r="F6" s="83">
        <f>'Soil Data'!G8</f>
        <v>35.229999999999997</v>
      </c>
      <c r="G6" s="82">
        <f>'Soil Data'!H8</f>
        <v>2.1</v>
      </c>
      <c r="H6" s="83">
        <f>'Soil Data'!I8</f>
        <v>0.17</v>
      </c>
      <c r="I6" s="82">
        <f>'Soil Data'!J8</f>
        <v>3</v>
      </c>
      <c r="J6" s="83">
        <f>'Soil Data'!K8</f>
        <v>8.59</v>
      </c>
      <c r="K6" s="82" t="str">
        <f>'Soil Data'!L8</f>
        <v>Pond soil</v>
      </c>
    </row>
    <row r="7" spans="2:11" x14ac:dyDescent="0.35">
      <c r="B7" s="81" t="str">
        <f>'Soil Data'!C9</f>
        <v>G-3</v>
      </c>
      <c r="C7" s="82">
        <f>'Soil Data'!D9</f>
        <v>8.8000000000000007</v>
      </c>
      <c r="D7" s="83">
        <f>'Soil Data'!E9</f>
        <v>11</v>
      </c>
      <c r="E7" s="82">
        <f>'Soil Data'!F9</f>
        <v>0.70399999999999996</v>
      </c>
      <c r="F7" s="83">
        <f>'Soil Data'!G9</f>
        <v>7.47</v>
      </c>
      <c r="G7" s="82">
        <f>'Soil Data'!H9</f>
        <v>2.2999999999999998</v>
      </c>
      <c r="H7" s="83">
        <f>'Soil Data'!I9</f>
        <v>0.14000000000000001</v>
      </c>
      <c r="I7" s="82">
        <f>'Soil Data'!J9</f>
        <v>2</v>
      </c>
      <c r="J7" s="83">
        <f>'Soil Data'!K9</f>
        <v>10.26</v>
      </c>
      <c r="K7" s="82" t="str">
        <f>'Soil Data'!L9</f>
        <v>Shrimp gher soil</v>
      </c>
    </row>
    <row r="8" spans="2:11" x14ac:dyDescent="0.35">
      <c r="B8" s="81" t="str">
        <f>'Soil Data'!C10</f>
        <v>G-4</v>
      </c>
      <c r="C8" s="82">
        <f>'Soil Data'!D10</f>
        <v>7.5</v>
      </c>
      <c r="D8" s="83">
        <f>'Soil Data'!E10</f>
        <v>2.2999999999999998</v>
      </c>
      <c r="E8" s="82">
        <f>'Soil Data'!F10</f>
        <v>0.1472</v>
      </c>
      <c r="F8" s="83">
        <f>'Soil Data'!G10</f>
        <v>15.84</v>
      </c>
      <c r="G8" s="82">
        <f>'Soil Data'!H10</f>
        <v>2.2000000000000002</v>
      </c>
      <c r="H8" s="83">
        <f>'Soil Data'!I10</f>
        <v>0.11</v>
      </c>
      <c r="I8" s="82">
        <f>'Soil Data'!J10</f>
        <v>3</v>
      </c>
      <c r="J8" s="83">
        <f>'Soil Data'!K10</f>
        <v>12.17</v>
      </c>
      <c r="K8" s="82" t="str">
        <f>'Soil Data'!L10</f>
        <v>Pond soil</v>
      </c>
    </row>
    <row r="9" spans="2:11" x14ac:dyDescent="0.35">
      <c r="B9" s="81" t="str">
        <f>'Soil Data'!C11</f>
        <v>G-5</v>
      </c>
      <c r="C9" s="82">
        <f>'Soil Data'!D11</f>
        <v>7.7</v>
      </c>
      <c r="D9" s="83">
        <f>'Soil Data'!E11</f>
        <v>11.6</v>
      </c>
      <c r="E9" s="82">
        <f>'Soil Data'!F11</f>
        <v>0.74239999999999995</v>
      </c>
      <c r="F9" s="83">
        <f>'Soil Data'!G11</f>
        <v>7.5</v>
      </c>
      <c r="G9" s="82">
        <f>'Soil Data'!H11</f>
        <v>2.6</v>
      </c>
      <c r="H9" s="83">
        <f>'Soil Data'!I11</f>
        <v>0.11</v>
      </c>
      <c r="I9" s="82">
        <f>'Soil Data'!J11</f>
        <v>4</v>
      </c>
      <c r="J9" s="83">
        <f>'Soil Data'!K11</f>
        <v>6.8100000000000005</v>
      </c>
      <c r="K9" s="82" t="str">
        <f>'Soil Data'!L11</f>
        <v>Agricultural field soil</v>
      </c>
    </row>
    <row r="10" spans="2:11" x14ac:dyDescent="0.35">
      <c r="B10" s="81" t="str">
        <f>'Soil Data'!C12</f>
        <v>G-6</v>
      </c>
      <c r="C10" s="82">
        <f>'Soil Data'!D12</f>
        <v>7.3</v>
      </c>
      <c r="D10" s="83">
        <f>'Soil Data'!E12</f>
        <v>32.700000000000003</v>
      </c>
      <c r="E10" s="82">
        <f>'Soil Data'!F12</f>
        <v>2.0928000000000004</v>
      </c>
      <c r="F10" s="83">
        <f>'Soil Data'!G12</f>
        <v>15.12</v>
      </c>
      <c r="G10" s="82">
        <f>'Soil Data'!H12</f>
        <v>4.8</v>
      </c>
      <c r="H10" s="83">
        <f>'Soil Data'!I12</f>
        <v>0.24</v>
      </c>
      <c r="I10" s="82">
        <f>'Soil Data'!J12</f>
        <v>5</v>
      </c>
      <c r="J10" s="83">
        <f>'Soil Data'!K12</f>
        <v>7.52</v>
      </c>
      <c r="K10" s="82" t="str">
        <f>'Soil Data'!L12</f>
        <v>Pond soil</v>
      </c>
    </row>
    <row r="11" spans="2:11" x14ac:dyDescent="0.35">
      <c r="B11" s="81" t="str">
        <f>'Soil Data'!C13</f>
        <v>G-7</v>
      </c>
      <c r="C11" s="82">
        <f>'Soil Data'!D13</f>
        <v>6.8</v>
      </c>
      <c r="D11" s="83">
        <f>'Soil Data'!E13</f>
        <v>6.9</v>
      </c>
      <c r="E11" s="82">
        <f>'Soil Data'!F13</f>
        <v>0.44160000000000005</v>
      </c>
      <c r="F11" s="83">
        <f>'Soil Data'!G13</f>
        <v>23.07</v>
      </c>
      <c r="G11" s="82">
        <f>'Soil Data'!H13</f>
        <v>2</v>
      </c>
      <c r="H11" s="83">
        <f>'Soil Data'!I13</f>
        <v>0.1</v>
      </c>
      <c r="I11" s="82">
        <f>'Soil Data'!J13</f>
        <v>3</v>
      </c>
      <c r="J11" s="83">
        <f>'Soil Data'!K13</f>
        <v>3.75</v>
      </c>
      <c r="K11" s="82" t="str">
        <f>'Soil Data'!L13</f>
        <v>Pond soil</v>
      </c>
    </row>
    <row r="12" spans="2:11" x14ac:dyDescent="0.35">
      <c r="B12" s="81" t="str">
        <f>'Soil Data'!C14</f>
        <v>Average</v>
      </c>
      <c r="C12" s="82">
        <f>'Soil Data'!D14</f>
        <v>7.8142857142857149</v>
      </c>
      <c r="D12" s="83">
        <f>'Soil Data'!E14</f>
        <v>9.9714285714285733</v>
      </c>
      <c r="E12" s="82">
        <f>'Soil Data'!F14</f>
        <v>0.63817142857142872</v>
      </c>
      <c r="F12" s="83">
        <f>'Soil Data'!G14</f>
        <v>19.104285714285712</v>
      </c>
      <c r="G12" s="82">
        <f>'Soil Data'!H14</f>
        <v>2.6</v>
      </c>
      <c r="H12" s="83">
        <f>'Soil Data'!I14</f>
        <v>0.14571428571428571</v>
      </c>
      <c r="I12" s="82">
        <f>'Soil Data'!J14</f>
        <v>3.1428571428571428</v>
      </c>
      <c r="J12" s="83">
        <f>'Soil Data'!K14</f>
        <v>7.6142857142857139</v>
      </c>
      <c r="K12" s="82">
        <f>'Soil Data'!L14</f>
        <v>0</v>
      </c>
    </row>
    <row r="13" spans="2:11" x14ac:dyDescent="0.35">
      <c r="B13" s="81" t="str">
        <f>'Soil Data'!C15</f>
        <v>SD</v>
      </c>
      <c r="C13" s="82">
        <f>'Soil Data'!D15</f>
        <v>0.7470577207252721</v>
      </c>
      <c r="D13" s="83">
        <f>'Soil Data'!E15</f>
        <v>10.810753024298581</v>
      </c>
      <c r="E13" s="82">
        <f>'Soil Data'!F15</f>
        <v>0.69188819355510944</v>
      </c>
      <c r="F13" s="83">
        <f>'Soil Data'!G15</f>
        <v>10.648807221379085</v>
      </c>
      <c r="G13" s="82">
        <f>'Soil Data'!H15</f>
        <v>0.98826447202490675</v>
      </c>
      <c r="H13" s="83">
        <f>'Soil Data'!I15</f>
        <v>4.8599431703516494E-2</v>
      </c>
      <c r="I13" s="82">
        <f>'Soil Data'!J15</f>
        <v>1.0690449676496978</v>
      </c>
      <c r="J13" s="83">
        <f>'Soil Data'!K15</f>
        <v>3.0537455533757072</v>
      </c>
      <c r="K13" s="82">
        <f>'Soil Data'!L15</f>
        <v>0</v>
      </c>
    </row>
    <row r="14" spans="2:11" x14ac:dyDescent="0.35">
      <c r="B14" s="81" t="str">
        <f>'Soil Data'!C16</f>
        <v>B-1</v>
      </c>
      <c r="C14" s="82">
        <f>'Soil Data'!D16</f>
        <v>8.4</v>
      </c>
      <c r="D14" s="83">
        <f>'Soil Data'!E16</f>
        <v>14.3</v>
      </c>
      <c r="E14" s="82">
        <f>'Soil Data'!F16</f>
        <v>0.91520000000000001</v>
      </c>
      <c r="F14" s="83">
        <f>'Soil Data'!G16</f>
        <v>28.45</v>
      </c>
      <c r="G14" s="82">
        <f>'Soil Data'!H16</f>
        <v>2.9</v>
      </c>
      <c r="H14" s="83">
        <f>'Soil Data'!I16</f>
        <v>0.14000000000000001</v>
      </c>
      <c r="I14" s="82">
        <f>'Soil Data'!J16</f>
        <v>4</v>
      </c>
      <c r="J14" s="83">
        <f>'Soil Data'!K16</f>
        <v>7.47</v>
      </c>
      <c r="K14" s="82" t="str">
        <f>'Soil Data'!L16</f>
        <v>River bank soil</v>
      </c>
    </row>
    <row r="15" spans="2:11" x14ac:dyDescent="0.35">
      <c r="B15" s="81" t="str">
        <f>'Soil Data'!C17</f>
        <v>B-2</v>
      </c>
      <c r="C15" s="82">
        <f>'Soil Data'!D17</f>
        <v>6.5</v>
      </c>
      <c r="D15" s="83">
        <f>'Soil Data'!E17</f>
        <v>4.8</v>
      </c>
      <c r="E15" s="82">
        <f>'Soil Data'!F17</f>
        <v>0.30719999999999997</v>
      </c>
      <c r="F15" s="83">
        <f>'Soil Data'!G17</f>
        <v>25.64</v>
      </c>
      <c r="G15" s="82">
        <f>'Soil Data'!H17</f>
        <v>2.4</v>
      </c>
      <c r="H15" s="83">
        <f>'Soil Data'!I17</f>
        <v>0.12</v>
      </c>
      <c r="I15" s="82">
        <f>'Soil Data'!J17</f>
        <v>2</v>
      </c>
      <c r="J15" s="83">
        <f>'Soil Data'!K17</f>
        <v>6.63</v>
      </c>
      <c r="K15" s="82" t="str">
        <f>'Soil Data'!L17</f>
        <v>Agricultural field soil</v>
      </c>
    </row>
    <row r="16" spans="2:11" x14ac:dyDescent="0.35">
      <c r="B16" s="81" t="str">
        <f>'Soil Data'!C18</f>
        <v>B-3</v>
      </c>
      <c r="C16" s="82">
        <f>'Soil Data'!D18</f>
        <v>6.6</v>
      </c>
      <c r="D16" s="83">
        <f>'Soil Data'!E18</f>
        <v>6.5</v>
      </c>
      <c r="E16" s="82">
        <f>'Soil Data'!F18</f>
        <v>0.41600000000000004</v>
      </c>
      <c r="F16" s="83">
        <f>'Soil Data'!G18</f>
        <v>19.84</v>
      </c>
      <c r="G16" s="82">
        <f>'Soil Data'!H18</f>
        <v>2.7</v>
      </c>
      <c r="H16" s="83">
        <f>'Soil Data'!I18</f>
        <v>0.11</v>
      </c>
      <c r="I16" s="82">
        <f>'Soil Data'!J18</f>
        <v>4</v>
      </c>
      <c r="J16" s="83">
        <f>'Soil Data'!K18</f>
        <v>9.17</v>
      </c>
      <c r="K16" s="82" t="str">
        <f>'Soil Data'!L18</f>
        <v>Pond soil</v>
      </c>
    </row>
    <row r="17" spans="2:11" x14ac:dyDescent="0.35">
      <c r="B17" s="81" t="str">
        <f>'Soil Data'!C19</f>
        <v>B-4</v>
      </c>
      <c r="C17" s="82">
        <f>'Soil Data'!D19</f>
        <v>7.8</v>
      </c>
      <c r="D17" s="83">
        <f>'Soil Data'!E19</f>
        <v>17.5</v>
      </c>
      <c r="E17" s="82">
        <f>'Soil Data'!F19</f>
        <v>1.1200000000000001</v>
      </c>
      <c r="F17" s="83">
        <f>'Soil Data'!G19</f>
        <v>33.700000000000003</v>
      </c>
      <c r="G17" s="82">
        <f>'Soil Data'!H19</f>
        <v>2.4</v>
      </c>
      <c r="H17" s="83">
        <f>'Soil Data'!I19</f>
        <v>0.12</v>
      </c>
      <c r="I17" s="82">
        <f>'Soil Data'!J19</f>
        <v>3</v>
      </c>
      <c r="J17" s="83">
        <f>'Soil Data'!K19</f>
        <v>13.39</v>
      </c>
      <c r="K17" s="82" t="str">
        <f>'Soil Data'!L19</f>
        <v>Shrimp gher soil</v>
      </c>
    </row>
    <row r="18" spans="2:11" x14ac:dyDescent="0.35">
      <c r="B18" s="81" t="str">
        <f>'Soil Data'!C20</f>
        <v>B-5</v>
      </c>
      <c r="C18" s="82">
        <f>'Soil Data'!D20</f>
        <v>7.9</v>
      </c>
      <c r="D18" s="83">
        <f>'Soil Data'!E20</f>
        <v>7.9</v>
      </c>
      <c r="E18" s="82">
        <f>'Soil Data'!F20</f>
        <v>0.50560000000000005</v>
      </c>
      <c r="F18" s="83">
        <f>'Soil Data'!G20</f>
        <v>52.32</v>
      </c>
      <c r="G18" s="82">
        <f>'Soil Data'!H20</f>
        <v>2.8</v>
      </c>
      <c r="H18" s="83">
        <f>'Soil Data'!I20</f>
        <v>0.1</v>
      </c>
      <c r="I18" s="82">
        <f>'Soil Data'!J20</f>
        <v>2</v>
      </c>
      <c r="J18" s="83">
        <f>'Soil Data'!K20</f>
        <v>7.7</v>
      </c>
      <c r="K18" s="82" t="str">
        <f>'Soil Data'!L20</f>
        <v>Pond soil</v>
      </c>
    </row>
    <row r="19" spans="2:11" x14ac:dyDescent="0.35">
      <c r="B19" s="81" t="str">
        <f>'Soil Data'!C21</f>
        <v>B-6</v>
      </c>
      <c r="C19" s="82">
        <f>'Soil Data'!D21</f>
        <v>6.6</v>
      </c>
      <c r="D19" s="83">
        <f>'Soil Data'!E21</f>
        <v>10</v>
      </c>
      <c r="E19" s="82">
        <f>'Soil Data'!F21</f>
        <v>0.64</v>
      </c>
      <c r="F19" s="83">
        <f>'Soil Data'!G21</f>
        <v>81.03</v>
      </c>
      <c r="G19" s="82">
        <f>'Soil Data'!H21</f>
        <v>3</v>
      </c>
      <c r="H19" s="83">
        <f>'Soil Data'!I21</f>
        <v>0.14000000000000001</v>
      </c>
      <c r="I19" s="82">
        <f>'Soil Data'!J21</f>
        <v>3</v>
      </c>
      <c r="J19" s="83">
        <f>'Soil Data'!K21</f>
        <v>8.42</v>
      </c>
      <c r="K19" s="82" t="str">
        <f>'Soil Data'!L21</f>
        <v>Shrimp gher soil</v>
      </c>
    </row>
    <row r="20" spans="2:11" x14ac:dyDescent="0.35">
      <c r="B20" s="81" t="str">
        <f>'Soil Data'!C22</f>
        <v>B-7</v>
      </c>
      <c r="C20" s="82">
        <f>'Soil Data'!D22</f>
        <v>6.5</v>
      </c>
      <c r="D20" s="83">
        <f>'Soil Data'!E22</f>
        <v>24.2</v>
      </c>
      <c r="E20" s="82">
        <f>'Soil Data'!F22</f>
        <v>1.5488</v>
      </c>
      <c r="F20" s="83">
        <f>'Soil Data'!G22</f>
        <v>31.14</v>
      </c>
      <c r="G20" s="82">
        <f>'Soil Data'!H22</f>
        <v>2.2000000000000002</v>
      </c>
      <c r="H20" s="83">
        <f>'Soil Data'!I22</f>
        <v>0.11</v>
      </c>
      <c r="I20" s="82">
        <f>'Soil Data'!J22</f>
        <v>2</v>
      </c>
      <c r="J20" s="83">
        <f>'Soil Data'!K22</f>
        <v>7.91</v>
      </c>
      <c r="K20" s="82" t="str">
        <f>'Soil Data'!L22</f>
        <v>Agricultural field soil</v>
      </c>
    </row>
    <row r="21" spans="2:11" x14ac:dyDescent="0.35">
      <c r="B21" s="81" t="str">
        <f>'Soil Data'!C23</f>
        <v>B-8</v>
      </c>
      <c r="C21" s="82">
        <f>'Soil Data'!D23</f>
        <v>8.1</v>
      </c>
      <c r="D21" s="83">
        <f>'Soil Data'!E23</f>
        <v>6.7</v>
      </c>
      <c r="E21" s="82">
        <f>'Soil Data'!F23</f>
        <v>0.42880000000000001</v>
      </c>
      <c r="F21" s="83">
        <f>'Soil Data'!G23</f>
        <v>22.4</v>
      </c>
      <c r="G21" s="82">
        <f>'Soil Data'!H23</f>
        <v>2.8</v>
      </c>
      <c r="H21" s="83">
        <f>'Soil Data'!I23</f>
        <v>0.14000000000000001</v>
      </c>
      <c r="I21" s="82">
        <f>'Soil Data'!J23</f>
        <v>4</v>
      </c>
      <c r="J21" s="83">
        <f>'Soil Data'!K23</f>
        <v>15.21</v>
      </c>
      <c r="K21" s="82" t="str">
        <f>'Soil Data'!L23</f>
        <v>Pond soil</v>
      </c>
    </row>
    <row r="22" spans="2:11" ht="15" thickBot="1" x14ac:dyDescent="0.4">
      <c r="B22" s="84" t="str">
        <f>'Soil Data'!C24</f>
        <v>Average</v>
      </c>
      <c r="C22" s="85">
        <f>'Soil Data'!D24</f>
        <v>7.3000000000000007</v>
      </c>
      <c r="D22" s="86">
        <f>'Soil Data'!E24</f>
        <v>11.487500000000001</v>
      </c>
      <c r="E22" s="85">
        <f>'Soil Data'!F24</f>
        <v>0.73519999999999996</v>
      </c>
      <c r="F22" s="86">
        <f>'Soil Data'!G24</f>
        <v>36.814999999999998</v>
      </c>
      <c r="G22" s="85">
        <f>'Soil Data'!H24</f>
        <v>2.65</v>
      </c>
      <c r="H22" s="86">
        <f>'Soil Data'!I24</f>
        <v>0.1225</v>
      </c>
      <c r="I22" s="85">
        <f>'Soil Data'!J24</f>
        <v>3</v>
      </c>
      <c r="J22" s="86">
        <f>'Soil Data'!K24</f>
        <v>9.4875000000000007</v>
      </c>
      <c r="K22" s="85">
        <f>'Soil Data'!L24</f>
        <v>0</v>
      </c>
    </row>
    <row r="25" spans="2:11" ht="15" thickBot="1" x14ac:dyDescent="0.4"/>
    <row r="26" spans="2:11" ht="15.75" customHeight="1" x14ac:dyDescent="0.35">
      <c r="C26" s="266" t="str">
        <f>'Water Data'!D4</f>
        <v>Water Sample Data</v>
      </c>
      <c r="D26" s="267"/>
      <c r="E26" s="267"/>
      <c r="F26" s="267"/>
      <c r="G26" s="267"/>
      <c r="H26" s="267"/>
      <c r="I26" s="267"/>
      <c r="J26" s="268"/>
    </row>
    <row r="27" spans="2:11" ht="15.75" customHeight="1" thickBot="1" x14ac:dyDescent="0.4">
      <c r="B27" s="92"/>
      <c r="C27" s="269"/>
      <c r="D27" s="270"/>
      <c r="E27" s="270"/>
      <c r="F27" s="270"/>
      <c r="G27" s="270"/>
      <c r="H27" s="270"/>
      <c r="I27" s="270"/>
      <c r="J27" s="271"/>
    </row>
    <row r="28" spans="2:11" ht="15.5" thickBot="1" x14ac:dyDescent="0.4">
      <c r="B28" s="73"/>
      <c r="C28" s="91" t="str">
        <f>'Water Data'!D6</f>
        <v>Sample no.</v>
      </c>
      <c r="D28" s="42" t="str">
        <f>'Water Data'!E6</f>
        <v>EC (dS/m)</v>
      </c>
      <c r="E28" s="91" t="str">
        <f>'Water Data'!F6</f>
        <v>Salt Content (%)</v>
      </c>
      <c r="F28" s="42" t="str">
        <f>'Water Data'!G6</f>
        <v>pH</v>
      </c>
      <c r="G28" s="91" t="str">
        <f>'Water Data'!H6</f>
        <v>Na (mg/L)</v>
      </c>
      <c r="H28" s="42" t="str">
        <f>'Water Data'!I6</f>
        <v>Bicarbonate (mg/L)</v>
      </c>
      <c r="I28" s="91" t="str">
        <f>'Water Data'!J6</f>
        <v>Chloride (mg/L)</v>
      </c>
      <c r="J28" s="43" t="str">
        <f>'Water Data'!K6</f>
        <v>Land use</v>
      </c>
    </row>
    <row r="29" spans="2:11" ht="15.5" x14ac:dyDescent="0.35">
      <c r="B29" s="25"/>
      <c r="C29" s="12" t="str">
        <f>'Water Data'!D7</f>
        <v>B-1</v>
      </c>
      <c r="D29" s="77">
        <f>'Water Data'!E7</f>
        <v>6.1</v>
      </c>
      <c r="E29" s="14">
        <f>'Water Data'!F7</f>
        <v>0.39039999999999997</v>
      </c>
      <c r="F29" s="77">
        <f>'Water Data'!G7</f>
        <v>8.9</v>
      </c>
      <c r="G29" s="14">
        <f>'Water Data'!H7</f>
        <v>1380</v>
      </c>
      <c r="H29" s="77">
        <f>'Water Data'!I7</f>
        <v>311.10000000000002</v>
      </c>
      <c r="I29" s="14">
        <f>'Water Data'!J7</f>
        <v>7603</v>
      </c>
      <c r="J29" s="70" t="str">
        <f>'Water Data'!K7</f>
        <v>Pond water</v>
      </c>
    </row>
    <row r="30" spans="2:11" ht="15.5" x14ac:dyDescent="0.35">
      <c r="B30" s="25"/>
      <c r="C30" s="13" t="str">
        <f>'Water Data'!D8</f>
        <v>B-10</v>
      </c>
      <c r="D30" s="75">
        <f>'Water Data'!E8</f>
        <v>39.6</v>
      </c>
      <c r="E30" s="13">
        <f>'Water Data'!F8</f>
        <v>2.5344000000000002</v>
      </c>
      <c r="F30" s="75">
        <f>'Water Data'!G8</f>
        <v>8.1999999999999993</v>
      </c>
      <c r="G30" s="13">
        <f>'Water Data'!H8</f>
        <v>5980</v>
      </c>
      <c r="H30" s="75">
        <f>'Water Data'!I8</f>
        <v>128.1</v>
      </c>
      <c r="I30" s="13">
        <f>'Water Data'!J8</f>
        <v>60720</v>
      </c>
      <c r="J30" s="71" t="str">
        <f>'Water Data'!K8</f>
        <v>Shrimp gher water</v>
      </c>
    </row>
    <row r="31" spans="2:11" ht="15.5" x14ac:dyDescent="0.35">
      <c r="B31" s="25"/>
      <c r="C31" s="13" t="str">
        <f>'Water Data'!D9</f>
        <v>B-11</v>
      </c>
      <c r="D31" s="75">
        <f>'Water Data'!E9</f>
        <v>0.1</v>
      </c>
      <c r="E31" s="13">
        <f>'Water Data'!F9</f>
        <v>6.4000000000000003E-3</v>
      </c>
      <c r="F31" s="75">
        <f>'Water Data'!G9</f>
        <v>7.9</v>
      </c>
      <c r="G31" s="13">
        <f>'Water Data'!H9</f>
        <v>460</v>
      </c>
      <c r="H31" s="75">
        <f>'Water Data'!I9</f>
        <v>30.5</v>
      </c>
      <c r="I31" s="13">
        <f>'Water Data'!J9</f>
        <v>690</v>
      </c>
      <c r="J31" s="71" t="str">
        <f>'Water Data'!K9</f>
        <v>Pond water</v>
      </c>
    </row>
    <row r="32" spans="2:11" ht="15.5" x14ac:dyDescent="0.35">
      <c r="B32" s="25"/>
      <c r="C32" s="13" t="str">
        <f>'Water Data'!D10</f>
        <v>B-12</v>
      </c>
      <c r="D32" s="75">
        <f>'Water Data'!E10</f>
        <v>38.299999999999997</v>
      </c>
      <c r="E32" s="13">
        <f>'Water Data'!F10</f>
        <v>2.4512</v>
      </c>
      <c r="F32" s="75">
        <f>'Water Data'!G10</f>
        <v>8.1999999999999993</v>
      </c>
      <c r="G32" s="13">
        <f>'Water Data'!H10</f>
        <v>5980</v>
      </c>
      <c r="H32" s="75">
        <f>'Water Data'!I10</f>
        <v>146.4</v>
      </c>
      <c r="I32" s="13">
        <f>'Water Data'!J10</f>
        <v>62100</v>
      </c>
      <c r="J32" s="71" t="str">
        <f>'Water Data'!K10</f>
        <v>Shrimp gher water</v>
      </c>
    </row>
    <row r="33" spans="2:10" ht="15.5" x14ac:dyDescent="0.35">
      <c r="B33" s="25"/>
      <c r="C33" s="13" t="str">
        <f>'Water Data'!D11</f>
        <v>B-13</v>
      </c>
      <c r="D33" s="75">
        <f>'Water Data'!E11</f>
        <v>1.2</v>
      </c>
      <c r="E33" s="13">
        <f>'Water Data'!F11</f>
        <v>7.6799999999999993E-2</v>
      </c>
      <c r="F33" s="75">
        <f>'Water Data'!G11</f>
        <v>8.1999999999999993</v>
      </c>
      <c r="G33" s="13">
        <f>'Water Data'!H11</f>
        <v>115</v>
      </c>
      <c r="H33" s="75">
        <f>'Water Data'!I11</f>
        <v>115.9</v>
      </c>
      <c r="I33" s="13">
        <f>'Water Data'!J11</f>
        <v>1104</v>
      </c>
      <c r="J33" s="71" t="str">
        <f>'Water Data'!K11</f>
        <v>Hand pumped tubewell water</v>
      </c>
    </row>
    <row r="34" spans="2:10" ht="15.5" x14ac:dyDescent="0.35">
      <c r="B34" s="25"/>
      <c r="C34" s="13" t="str">
        <f>'Water Data'!D12</f>
        <v>B-14</v>
      </c>
      <c r="D34" s="75">
        <f>'Water Data'!E12</f>
        <v>39</v>
      </c>
      <c r="E34" s="13">
        <f>'Water Data'!F12</f>
        <v>2.496</v>
      </c>
      <c r="F34" s="75">
        <f>'Water Data'!G12</f>
        <v>8.3000000000000007</v>
      </c>
      <c r="G34" s="13">
        <f>'Water Data'!H12</f>
        <v>5980</v>
      </c>
      <c r="H34" s="75">
        <f>'Water Data'!I12</f>
        <v>140.30000000000001</v>
      </c>
      <c r="I34" s="13">
        <f>'Water Data'!J12</f>
        <v>68034</v>
      </c>
      <c r="J34" s="71" t="str">
        <f>'Water Data'!K12</f>
        <v>Rain harvested water</v>
      </c>
    </row>
    <row r="35" spans="2:10" ht="15.5" x14ac:dyDescent="0.35">
      <c r="B35" s="25"/>
      <c r="C35" s="13" t="str">
        <f>'Water Data'!D13</f>
        <v>B-15</v>
      </c>
      <c r="D35" s="75">
        <f>'Water Data'!E13</f>
        <v>16.7</v>
      </c>
      <c r="E35" s="13">
        <f>'Water Data'!F13</f>
        <v>1.0688</v>
      </c>
      <c r="F35" s="75">
        <f>'Water Data'!G13</f>
        <v>8.6999999999999993</v>
      </c>
      <c r="G35" s="13">
        <f>'Water Data'!H13</f>
        <v>2760</v>
      </c>
      <c r="H35" s="75">
        <f>'Water Data'!I13</f>
        <v>384.3</v>
      </c>
      <c r="I35" s="13">
        <f>'Water Data'!J13</f>
        <v>24978</v>
      </c>
      <c r="J35" s="71" t="str">
        <f>'Water Data'!K13</f>
        <v>Pond water</v>
      </c>
    </row>
    <row r="36" spans="2:10" ht="15.5" x14ac:dyDescent="0.35">
      <c r="B36" s="25"/>
      <c r="C36" s="13" t="str">
        <f>'Water Data'!D14</f>
        <v>B-2</v>
      </c>
      <c r="D36" s="75">
        <f>'Water Data'!E14</f>
        <v>0.2</v>
      </c>
      <c r="E36" s="13">
        <f>'Water Data'!F14</f>
        <v>1.2800000000000001E-2</v>
      </c>
      <c r="F36" s="75">
        <f>'Water Data'!G14</f>
        <v>7.7</v>
      </c>
      <c r="G36" s="13">
        <f>'Water Data'!H14</f>
        <v>23</v>
      </c>
      <c r="H36" s="75">
        <f>'Water Data'!I14</f>
        <v>18.3</v>
      </c>
      <c r="I36" s="13">
        <f>'Water Data'!J14</f>
        <v>276</v>
      </c>
      <c r="J36" s="71" t="str">
        <f>'Water Data'!K14</f>
        <v>Supply water</v>
      </c>
    </row>
    <row r="37" spans="2:10" ht="15.5" x14ac:dyDescent="0.35">
      <c r="B37" s="25"/>
      <c r="C37" s="13" t="str">
        <f>'Water Data'!D15</f>
        <v>B-3</v>
      </c>
      <c r="D37" s="75">
        <f>'Water Data'!E15</f>
        <v>39.6</v>
      </c>
      <c r="E37" s="13">
        <f>'Water Data'!F15</f>
        <v>2.5344000000000002</v>
      </c>
      <c r="F37" s="75">
        <f>'Water Data'!G15</f>
        <v>8.1</v>
      </c>
      <c r="G37" s="13">
        <f>'Water Data'!H15</f>
        <v>6900</v>
      </c>
      <c r="H37" s="75">
        <f>'Water Data'!I15</f>
        <v>122</v>
      </c>
      <c r="I37" s="13">
        <f>'Water Data'!J15</f>
        <v>63480</v>
      </c>
      <c r="J37" s="71" t="str">
        <f>'Water Data'!K15</f>
        <v>Chuna river water</v>
      </c>
    </row>
    <row r="38" spans="2:10" ht="15.5" x14ac:dyDescent="0.35">
      <c r="B38" s="25"/>
      <c r="C38" s="13" t="str">
        <f>'Water Data'!D16</f>
        <v>B-4</v>
      </c>
      <c r="D38" s="75">
        <f>'Water Data'!E16</f>
        <v>0.7</v>
      </c>
      <c r="E38" s="13">
        <f>'Water Data'!F16</f>
        <v>4.48E-2</v>
      </c>
      <c r="F38" s="75">
        <f>'Water Data'!G16</f>
        <v>8.1</v>
      </c>
      <c r="G38" s="13">
        <f>'Water Data'!H16</f>
        <v>460</v>
      </c>
      <c r="H38" s="75">
        <f>'Water Data'!I16</f>
        <v>54.9</v>
      </c>
      <c r="I38" s="13">
        <f>'Water Data'!J16</f>
        <v>690</v>
      </c>
      <c r="J38" s="71" t="str">
        <f>'Water Data'!K16</f>
        <v>Rain harvested water</v>
      </c>
    </row>
    <row r="39" spans="2:10" ht="15.5" x14ac:dyDescent="0.35">
      <c r="B39" s="25"/>
      <c r="C39" s="13" t="str">
        <f>'Water Data'!D17</f>
        <v>B-5</v>
      </c>
      <c r="D39" s="75">
        <f>'Water Data'!E17</f>
        <v>0.1</v>
      </c>
      <c r="E39" s="13">
        <f>'Water Data'!F17</f>
        <v>6.4000000000000003E-3</v>
      </c>
      <c r="F39" s="75">
        <f>'Water Data'!G17</f>
        <v>7.2</v>
      </c>
      <c r="G39" s="13">
        <f>'Water Data'!H17</f>
        <v>460</v>
      </c>
      <c r="H39" s="75">
        <f>'Water Data'!I17</f>
        <v>36.6</v>
      </c>
      <c r="I39" s="13">
        <f>'Water Data'!J17</f>
        <v>138</v>
      </c>
      <c r="J39" s="71" t="str">
        <f>'Water Data'!K17</f>
        <v>Rain harvested water</v>
      </c>
    </row>
    <row r="40" spans="2:10" ht="15.5" x14ac:dyDescent="0.35">
      <c r="B40" s="25"/>
      <c r="C40" s="13" t="str">
        <f>'Water Data'!D18</f>
        <v>B-6</v>
      </c>
      <c r="D40" s="75">
        <f>'Water Data'!E18</f>
        <v>0.6</v>
      </c>
      <c r="E40" s="13">
        <f>'Water Data'!F18</f>
        <v>3.8399999999999997E-2</v>
      </c>
      <c r="F40" s="75">
        <f>'Water Data'!G18</f>
        <v>8.5</v>
      </c>
      <c r="G40" s="13">
        <f>'Water Data'!H18</f>
        <v>460</v>
      </c>
      <c r="H40" s="75">
        <f>'Water Data'!I18</f>
        <v>128.1</v>
      </c>
      <c r="I40" s="13">
        <f>'Water Data'!J18</f>
        <v>690</v>
      </c>
      <c r="J40" s="71" t="str">
        <f>'Water Data'!K18</f>
        <v>Pond water</v>
      </c>
    </row>
    <row r="41" spans="2:10" ht="15.5" x14ac:dyDescent="0.35">
      <c r="B41" s="25"/>
      <c r="C41" s="13" t="str">
        <f>'Water Data'!D19</f>
        <v>B-7</v>
      </c>
      <c r="D41" s="75">
        <f>'Water Data'!E19</f>
        <v>1.4</v>
      </c>
      <c r="E41" s="13">
        <f>'Water Data'!F19</f>
        <v>8.9599999999999999E-2</v>
      </c>
      <c r="F41" s="75">
        <f>'Water Data'!G19</f>
        <v>8.1999999999999993</v>
      </c>
      <c r="G41" s="13">
        <f>'Water Data'!H19</f>
        <v>460</v>
      </c>
      <c r="H41" s="75">
        <f>'Water Data'!I19</f>
        <v>73.2</v>
      </c>
      <c r="I41" s="13">
        <f>'Water Data'!J19</f>
        <v>1794</v>
      </c>
      <c r="J41" s="71" t="str">
        <f>'Water Data'!K19</f>
        <v>Pond water</v>
      </c>
    </row>
    <row r="42" spans="2:10" ht="15.5" x14ac:dyDescent="0.35">
      <c r="B42" s="25"/>
      <c r="C42" s="13" t="str">
        <f>'Water Data'!D20</f>
        <v>B-8</v>
      </c>
      <c r="D42" s="75">
        <f>'Water Data'!E20</f>
        <v>0.7</v>
      </c>
      <c r="E42" s="13">
        <f>'Water Data'!F20</f>
        <v>4.48E-2</v>
      </c>
      <c r="F42" s="75">
        <f>'Water Data'!G20</f>
        <v>8.6</v>
      </c>
      <c r="G42" s="13">
        <f>'Water Data'!H20</f>
        <v>55.199999999999996</v>
      </c>
      <c r="H42" s="75">
        <f>'Water Data'!I20</f>
        <v>109.8</v>
      </c>
      <c r="I42" s="13">
        <f>'Water Data'!J20</f>
        <v>690</v>
      </c>
      <c r="J42" s="71" t="str">
        <f>'Water Data'!K20</f>
        <v>Pond sand filter water</v>
      </c>
    </row>
    <row r="43" spans="2:10" ht="15.5" x14ac:dyDescent="0.35">
      <c r="B43" s="25"/>
      <c r="C43" s="13" t="str">
        <f>'Water Data'!D21</f>
        <v>B-9</v>
      </c>
      <c r="D43" s="75">
        <f>'Water Data'!E21</f>
        <v>3.7</v>
      </c>
      <c r="E43" s="13">
        <f>'Water Data'!F21</f>
        <v>0.23680000000000001</v>
      </c>
      <c r="F43" s="75">
        <f>'Water Data'!G21</f>
        <v>8.3000000000000007</v>
      </c>
      <c r="G43" s="13">
        <f>'Water Data'!H21</f>
        <v>460</v>
      </c>
      <c r="H43" s="75">
        <f>'Water Data'!I21</f>
        <v>91.5</v>
      </c>
      <c r="I43" s="13">
        <f>'Water Data'!J21</f>
        <v>4830</v>
      </c>
      <c r="J43" s="71" t="str">
        <f>'Water Data'!K21</f>
        <v>Pond water</v>
      </c>
    </row>
    <row r="44" spans="2:10" ht="15.5" x14ac:dyDescent="0.35">
      <c r="B44" s="25"/>
      <c r="C44" s="13" t="str">
        <f>'Water Data'!D22</f>
        <v>Average</v>
      </c>
      <c r="D44" s="75">
        <f>'Water Data'!E22</f>
        <v>12.53333333333333</v>
      </c>
      <c r="E44" s="13">
        <f>'Water Data'!F22</f>
        <v>0.80213333333333348</v>
      </c>
      <c r="F44" s="75">
        <f>'Water Data'!G22</f>
        <v>8.206666666666667</v>
      </c>
      <c r="G44" s="13">
        <f>'Water Data'!H22</f>
        <v>2128.88</v>
      </c>
      <c r="H44" s="75">
        <f>'Water Data'!I22</f>
        <v>126.06666666666665</v>
      </c>
      <c r="I44" s="13">
        <f>'Water Data'!J22</f>
        <v>19854.466666666667</v>
      </c>
      <c r="J44" s="71">
        <f>'Water Data'!K22</f>
        <v>0</v>
      </c>
    </row>
    <row r="45" spans="2:10" ht="15.5" x14ac:dyDescent="0.35">
      <c r="B45" s="25"/>
      <c r="C45" s="13" t="str">
        <f>'Water Data'!D23</f>
        <v>SD</v>
      </c>
      <c r="D45" s="75">
        <f>'Water Data'!E23</f>
        <v>17.118355506242278</v>
      </c>
      <c r="E45" s="13">
        <f>'Water Data'!F23</f>
        <v>1.0955747523995054</v>
      </c>
      <c r="F45" s="75">
        <f>'Water Data'!G23</f>
        <v>0.41138557976440449</v>
      </c>
      <c r="G45" s="13">
        <f>'Water Data'!H23</f>
        <v>2641.9371981288923</v>
      </c>
      <c r="H45" s="75">
        <f>'Water Data'!I23</f>
        <v>99.905653112371624</v>
      </c>
      <c r="I45" s="13">
        <f>'Water Data'!J23</f>
        <v>28030.771511900646</v>
      </c>
      <c r="J45" s="71">
        <f>'Water Data'!K23</f>
        <v>0</v>
      </c>
    </row>
    <row r="46" spans="2:10" ht="15.5" x14ac:dyDescent="0.35">
      <c r="B46" s="25"/>
      <c r="C46" s="13" t="str">
        <f>'Water Data'!D24</f>
        <v>G-1</v>
      </c>
      <c r="D46" s="75">
        <f>'Water Data'!E24</f>
        <v>32.799999999999997</v>
      </c>
      <c r="E46" s="13">
        <f>'Water Data'!F24</f>
        <v>2.0991999999999997</v>
      </c>
      <c r="F46" s="75">
        <f>'Water Data'!G24</f>
        <v>8.4</v>
      </c>
      <c r="G46" s="13">
        <f>'Water Data'!H24</f>
        <v>5520</v>
      </c>
      <c r="H46" s="75">
        <f>'Water Data'!I24</f>
        <v>219.6</v>
      </c>
      <c r="I46" s="13">
        <f>'Water Data'!J24</f>
        <v>12420</v>
      </c>
      <c r="J46" s="71" t="str">
        <f>'Water Data'!K24</f>
        <v>Pond water</v>
      </c>
    </row>
    <row r="47" spans="2:10" ht="15.5" x14ac:dyDescent="0.35">
      <c r="B47" s="25"/>
      <c r="C47" s="13" t="str">
        <f>'Water Data'!D25</f>
        <v>G-2</v>
      </c>
      <c r="D47" s="75">
        <f>'Water Data'!E25</f>
        <v>38.200000000000003</v>
      </c>
      <c r="E47" s="13">
        <f>'Water Data'!F25</f>
        <v>2.4448000000000003</v>
      </c>
      <c r="F47" s="75">
        <f>'Water Data'!G25</f>
        <v>8.1</v>
      </c>
      <c r="G47" s="13">
        <f>'Water Data'!H25</f>
        <v>6900</v>
      </c>
      <c r="H47" s="75">
        <f>'Water Data'!I25</f>
        <v>122</v>
      </c>
      <c r="I47" s="13">
        <f>'Water Data'!J25</f>
        <v>15019</v>
      </c>
      <c r="J47" s="71" t="str">
        <f>'Water Data'!K25</f>
        <v>Shrimp gher water</v>
      </c>
    </row>
    <row r="48" spans="2:10" ht="15.5" x14ac:dyDescent="0.35">
      <c r="B48" s="25"/>
      <c r="C48" s="13" t="str">
        <f>'Water Data'!D26</f>
        <v>G-3</v>
      </c>
      <c r="D48" s="75">
        <f>'Water Data'!E26</f>
        <v>41.3</v>
      </c>
      <c r="E48" s="13">
        <f>'Water Data'!F26</f>
        <v>2.6431999999999998</v>
      </c>
      <c r="F48" s="75">
        <f>'Water Data'!G26</f>
        <v>8.1999999999999993</v>
      </c>
      <c r="G48" s="13">
        <f>'Water Data'!H26</f>
        <v>7360</v>
      </c>
      <c r="H48" s="75">
        <f>'Water Data'!I26</f>
        <v>91.5</v>
      </c>
      <c r="I48" s="13">
        <f>'Water Data'!J26</f>
        <v>64005</v>
      </c>
      <c r="J48" s="71" t="str">
        <f>'Water Data'!K26</f>
        <v>Shrimp gher water</v>
      </c>
    </row>
    <row r="49" spans="2:17" ht="15.5" x14ac:dyDescent="0.35">
      <c r="B49" s="25"/>
      <c r="C49" s="13" t="str">
        <f>'Water Data'!D27</f>
        <v>G-4</v>
      </c>
      <c r="D49" s="75">
        <f>'Water Data'!E27</f>
        <v>39</v>
      </c>
      <c r="E49" s="13">
        <f>'Water Data'!F27</f>
        <v>2.496</v>
      </c>
      <c r="F49" s="75">
        <f>'Water Data'!G27</f>
        <v>8.3000000000000007</v>
      </c>
      <c r="G49" s="13">
        <f>'Water Data'!H27</f>
        <v>6440</v>
      </c>
      <c r="H49" s="75">
        <f>'Water Data'!I27</f>
        <v>128.1</v>
      </c>
      <c r="I49" s="13">
        <f>'Water Data'!J27</f>
        <v>62928</v>
      </c>
      <c r="J49" s="71" t="str">
        <f>'Water Data'!K27</f>
        <v>Kholpatua river wate</v>
      </c>
    </row>
    <row r="50" spans="2:17" ht="15.5" x14ac:dyDescent="0.35">
      <c r="B50" s="25"/>
      <c r="C50" s="13" t="str">
        <f>'Water Data'!D28</f>
        <v>G-5</v>
      </c>
      <c r="D50" s="75">
        <f>'Water Data'!E28</f>
        <v>2.2999999999999998</v>
      </c>
      <c r="E50" s="13">
        <f>'Water Data'!F28</f>
        <v>0.1472</v>
      </c>
      <c r="F50" s="75">
        <f>'Water Data'!G28</f>
        <v>8.9</v>
      </c>
      <c r="G50" s="13">
        <f>'Water Data'!H28</f>
        <v>920</v>
      </c>
      <c r="H50" s="75">
        <f>'Water Data'!I28</f>
        <v>256.2</v>
      </c>
      <c r="I50" s="13">
        <f>'Water Data'!J28</f>
        <v>2208</v>
      </c>
      <c r="J50" s="71" t="str">
        <f>'Water Data'!K28</f>
        <v>Pond water</v>
      </c>
    </row>
    <row r="51" spans="2:17" ht="15.5" x14ac:dyDescent="0.35">
      <c r="B51" s="25"/>
      <c r="C51" s="13" t="str">
        <f>'Water Data'!D29</f>
        <v>G-6</v>
      </c>
      <c r="D51" s="75">
        <f>'Water Data'!E29</f>
        <v>0.8</v>
      </c>
      <c r="E51" s="13">
        <f>'Water Data'!F29</f>
        <v>5.1200000000000002E-2</v>
      </c>
      <c r="F51" s="75">
        <f>'Water Data'!G29</f>
        <v>8.4</v>
      </c>
      <c r="G51" s="13">
        <f>'Water Data'!H29</f>
        <v>50.6</v>
      </c>
      <c r="H51" s="75">
        <f>'Water Data'!I29</f>
        <v>109.8</v>
      </c>
      <c r="I51" s="13">
        <f>'Water Data'!J29</f>
        <v>552</v>
      </c>
      <c r="J51" s="71" t="str">
        <f>'Water Data'!K29</f>
        <v>Pond water</v>
      </c>
    </row>
    <row r="52" spans="2:17" ht="15.5" x14ac:dyDescent="0.35">
      <c r="B52" s="25"/>
      <c r="C52" s="13" t="str">
        <f>'Water Data'!D30</f>
        <v>G-7</v>
      </c>
      <c r="D52" s="75">
        <f>'Water Data'!E30</f>
        <v>1.9</v>
      </c>
      <c r="E52" s="13">
        <f>'Water Data'!F30</f>
        <v>0.1216</v>
      </c>
      <c r="F52" s="75">
        <f>'Water Data'!G30</f>
        <v>8.4</v>
      </c>
      <c r="G52" s="13">
        <f>'Water Data'!H30</f>
        <v>460</v>
      </c>
      <c r="H52" s="75">
        <f>'Water Data'!I30</f>
        <v>128.1</v>
      </c>
      <c r="I52" s="13">
        <f>'Water Data'!J30</f>
        <v>4554</v>
      </c>
      <c r="J52" s="71" t="str">
        <f>'Water Data'!K30</f>
        <v>Hand pumped tubewell water</v>
      </c>
    </row>
    <row r="53" spans="2:17" ht="15.5" x14ac:dyDescent="0.35">
      <c r="B53" s="25"/>
      <c r="C53" s="13" t="str">
        <f>'Water Data'!D31</f>
        <v>G-8</v>
      </c>
      <c r="D53" s="75">
        <f>'Water Data'!E31</f>
        <v>5.4</v>
      </c>
      <c r="E53" s="13">
        <f>'Water Data'!F31</f>
        <v>0.34560000000000002</v>
      </c>
      <c r="F53" s="75">
        <f>'Water Data'!G31</f>
        <v>8.6999999999999993</v>
      </c>
      <c r="G53" s="13">
        <f>'Water Data'!H31</f>
        <v>460</v>
      </c>
      <c r="H53" s="75">
        <f>'Water Data'!I31</f>
        <v>262.3</v>
      </c>
      <c r="I53" s="13">
        <f>'Water Data'!J31</f>
        <v>6072</v>
      </c>
      <c r="J53" s="71" t="str">
        <f>'Water Data'!K31</f>
        <v>Pond water</v>
      </c>
    </row>
    <row r="54" spans="2:17" ht="15.5" x14ac:dyDescent="0.35">
      <c r="B54" s="25"/>
      <c r="C54" s="13" t="str">
        <f>'Water Data'!D32</f>
        <v>Average</v>
      </c>
      <c r="D54" s="75">
        <f>'Water Data'!E32</f>
        <v>20.212500000000006</v>
      </c>
      <c r="E54" s="13">
        <f>'Water Data'!F32</f>
        <v>1.2936000000000001</v>
      </c>
      <c r="F54" s="75">
        <f>'Water Data'!G32</f>
        <v>8.4249999999999989</v>
      </c>
      <c r="G54" s="13">
        <f>'Water Data'!H32</f>
        <v>3513.8249999999998</v>
      </c>
      <c r="H54" s="75">
        <f>'Water Data'!I32</f>
        <v>164.7</v>
      </c>
      <c r="I54" s="13">
        <f>'Water Data'!J32</f>
        <v>20969.75</v>
      </c>
      <c r="J54" s="71">
        <f>'Water Data'!K32</f>
        <v>0</v>
      </c>
    </row>
    <row r="55" spans="2:17" ht="15.5" x14ac:dyDescent="0.35">
      <c r="B55" s="25"/>
      <c r="C55" s="13" t="str">
        <f>'Water Data'!D33</f>
        <v>SD</v>
      </c>
      <c r="D55" s="75">
        <f>'Water Data'!E33</f>
        <v>19.019196129925447</v>
      </c>
      <c r="E55" s="13">
        <f>'Water Data'!F33</f>
        <v>1.2172285523152289</v>
      </c>
      <c r="F55" s="75">
        <f>'Water Data'!G33</f>
        <v>0.26049403612586391</v>
      </c>
      <c r="G55" s="13">
        <f>'Water Data'!H33</f>
        <v>3299.7842205427405</v>
      </c>
      <c r="H55" s="75">
        <f>'Water Data'!I33</f>
        <v>69.474229549010289</v>
      </c>
      <c r="I55" s="13">
        <f>'Water Data'!J33</f>
        <v>26676.219258518839</v>
      </c>
      <c r="J55" s="71">
        <f>'Water Data'!K33</f>
        <v>0</v>
      </c>
    </row>
    <row r="56" spans="2:17" ht="15.5" x14ac:dyDescent="0.35">
      <c r="B56" s="25"/>
      <c r="C56" s="146" t="str">
        <f>'Water Data'!D34</f>
        <v>M-1</v>
      </c>
      <c r="D56" s="75">
        <f>'Water Data'!E34</f>
        <v>0.3</v>
      </c>
      <c r="E56" s="13">
        <f>'Water Data'!F34</f>
        <v>1.9199999999999998E-2</v>
      </c>
      <c r="F56" s="75">
        <f>'Water Data'!G34</f>
        <v>8</v>
      </c>
      <c r="G56" s="13">
        <f>'Water Data'!H34</f>
        <v>920</v>
      </c>
      <c r="H56" s="75">
        <f>'Water Data'!I34</f>
        <v>61</v>
      </c>
      <c r="I56" s="13">
        <f>'Water Data'!J34</f>
        <v>414</v>
      </c>
      <c r="J56" s="71" t="str">
        <f>'Water Data'!K34</f>
        <v>Rain harvested water</v>
      </c>
    </row>
    <row r="57" spans="2:17" ht="16" thickBot="1" x14ac:dyDescent="0.4">
      <c r="B57" s="25"/>
      <c r="C57" s="147" t="str">
        <f>'Water Data'!D35</f>
        <v>M-2</v>
      </c>
      <c r="D57" s="76">
        <f>'Water Data'!E35</f>
        <v>2.9</v>
      </c>
      <c r="E57" s="15">
        <f>'Water Data'!F35</f>
        <v>0.18559999999999999</v>
      </c>
      <c r="F57" s="76">
        <f>'Water Data'!G35</f>
        <v>8.4</v>
      </c>
      <c r="G57" s="15">
        <f>'Water Data'!H35</f>
        <v>460</v>
      </c>
      <c r="H57" s="76">
        <f>'Water Data'!I35</f>
        <v>280.60000000000002</v>
      </c>
      <c r="I57" s="15">
        <f>'Water Data'!J35</f>
        <v>3594</v>
      </c>
      <c r="J57" s="72" t="str">
        <f>'Water Data'!K35</f>
        <v>Supply water</v>
      </c>
    </row>
    <row r="61" spans="2:17" ht="15" thickBot="1" x14ac:dyDescent="0.4"/>
    <row r="62" spans="2:17" ht="20.5" thickBot="1" x14ac:dyDescent="0.45">
      <c r="C62" s="272" t="s">
        <v>60</v>
      </c>
      <c r="D62" s="273"/>
      <c r="E62" s="273"/>
      <c r="F62" s="273"/>
      <c r="G62" s="273"/>
      <c r="H62" s="273"/>
      <c r="I62" s="273"/>
      <c r="J62" s="273"/>
      <c r="K62" s="273"/>
      <c r="L62" s="273"/>
      <c r="M62" s="273"/>
      <c r="N62" s="273"/>
      <c r="O62" s="273"/>
      <c r="P62" s="273"/>
      <c r="Q62" s="274"/>
    </row>
    <row r="63" spans="2:17" ht="18" thickBot="1" x14ac:dyDescent="0.4">
      <c r="C63" s="224"/>
      <c r="D63" s="222"/>
      <c r="E63" s="222"/>
      <c r="F63" s="224" t="s">
        <v>66</v>
      </c>
      <c r="G63" s="222"/>
      <c r="H63" s="222"/>
      <c r="I63" s="222"/>
      <c r="J63" s="223"/>
      <c r="K63" s="222" t="s">
        <v>67</v>
      </c>
      <c r="L63" s="222"/>
      <c r="M63" s="222"/>
      <c r="N63" s="222"/>
      <c r="O63" s="222"/>
      <c r="P63" s="222"/>
      <c r="Q63" s="223"/>
    </row>
    <row r="64" spans="2:17" ht="45.5" thickBot="1" x14ac:dyDescent="0.35">
      <c r="C64" s="242" t="s">
        <v>59</v>
      </c>
      <c r="D64" s="243"/>
      <c r="E64" s="243"/>
      <c r="F64" s="107" t="s">
        <v>24</v>
      </c>
      <c r="G64" s="98" t="s">
        <v>23</v>
      </c>
      <c r="H64" s="98" t="s">
        <v>38</v>
      </c>
      <c r="I64" s="98" t="s">
        <v>39</v>
      </c>
      <c r="J64" s="108" t="s">
        <v>27</v>
      </c>
      <c r="K64" s="97" t="s">
        <v>24</v>
      </c>
      <c r="L64" s="98" t="s">
        <v>23</v>
      </c>
      <c r="M64" s="98" t="s">
        <v>3</v>
      </c>
      <c r="N64" s="98" t="s">
        <v>4</v>
      </c>
      <c r="O64" s="98" t="s">
        <v>6</v>
      </c>
      <c r="P64" s="98" t="s">
        <v>2</v>
      </c>
      <c r="Q64" s="108" t="s">
        <v>5</v>
      </c>
    </row>
    <row r="65" spans="3:17" ht="15.5" x14ac:dyDescent="0.35">
      <c r="C65" s="244" t="s">
        <v>66</v>
      </c>
      <c r="D65" s="138" t="s">
        <v>24</v>
      </c>
      <c r="E65" s="139" t="s">
        <v>61</v>
      </c>
      <c r="F65" s="109">
        <v>1</v>
      </c>
      <c r="G65" s="225"/>
      <c r="H65" s="226"/>
      <c r="I65" s="226"/>
      <c r="J65" s="226"/>
      <c r="K65" s="226"/>
      <c r="L65" s="226"/>
      <c r="M65" s="226"/>
      <c r="N65" s="226"/>
      <c r="O65" s="226"/>
      <c r="P65" s="226"/>
      <c r="Q65" s="227"/>
    </row>
    <row r="66" spans="3:17" ht="15.5" x14ac:dyDescent="0.35">
      <c r="C66" s="244"/>
      <c r="D66" s="140"/>
      <c r="E66" s="141" t="s">
        <v>62</v>
      </c>
      <c r="F66" s="110"/>
      <c r="G66" s="228"/>
      <c r="H66" s="229"/>
      <c r="I66" s="229"/>
      <c r="J66" s="229"/>
      <c r="K66" s="229"/>
      <c r="L66" s="229"/>
      <c r="M66" s="229"/>
      <c r="N66" s="229"/>
      <c r="O66" s="229"/>
      <c r="P66" s="229"/>
      <c r="Q66" s="230"/>
    </row>
    <row r="67" spans="3:17" ht="15.5" x14ac:dyDescent="0.35">
      <c r="C67" s="244"/>
      <c r="D67" s="142"/>
      <c r="E67" s="143" t="s">
        <v>63</v>
      </c>
      <c r="F67" s="112">
        <v>29</v>
      </c>
      <c r="G67" s="228"/>
      <c r="H67" s="231"/>
      <c r="I67" s="231"/>
      <c r="J67" s="231"/>
      <c r="K67" s="231"/>
      <c r="L67" s="231"/>
      <c r="M67" s="231"/>
      <c r="N67" s="231"/>
      <c r="O67" s="231"/>
      <c r="P67" s="231"/>
      <c r="Q67" s="232"/>
    </row>
    <row r="68" spans="3:17" ht="15.5" x14ac:dyDescent="0.35">
      <c r="C68" s="244"/>
      <c r="D68" s="142" t="s">
        <v>23</v>
      </c>
      <c r="E68" s="141" t="s">
        <v>61</v>
      </c>
      <c r="F68" s="128">
        <v>-8.426215645275828E-2</v>
      </c>
      <c r="G68" s="136">
        <v>1</v>
      </c>
      <c r="H68" s="233"/>
      <c r="I68" s="234"/>
      <c r="J68" s="234"/>
      <c r="K68" s="234"/>
      <c r="L68" s="234"/>
      <c r="M68" s="234"/>
      <c r="N68" s="234"/>
      <c r="O68" s="234"/>
      <c r="P68" s="234"/>
      <c r="Q68" s="235"/>
    </row>
    <row r="69" spans="3:17" ht="15.5" x14ac:dyDescent="0.35">
      <c r="C69" s="244"/>
      <c r="D69" s="140"/>
      <c r="E69" s="141" t="s">
        <v>62</v>
      </c>
      <c r="F69" s="114">
        <v>0.66386731871001248</v>
      </c>
      <c r="G69" s="104"/>
      <c r="H69" s="228"/>
      <c r="I69" s="229"/>
      <c r="J69" s="229"/>
      <c r="K69" s="229"/>
      <c r="L69" s="229"/>
      <c r="M69" s="229"/>
      <c r="N69" s="229"/>
      <c r="O69" s="229"/>
      <c r="P69" s="229"/>
      <c r="Q69" s="230"/>
    </row>
    <row r="70" spans="3:17" ht="15.5" x14ac:dyDescent="0.35">
      <c r="C70" s="244"/>
      <c r="D70" s="142"/>
      <c r="E70" s="143" t="s">
        <v>63</v>
      </c>
      <c r="F70" s="112">
        <v>29</v>
      </c>
      <c r="G70" s="102">
        <v>29</v>
      </c>
      <c r="H70" s="228"/>
      <c r="I70" s="231"/>
      <c r="J70" s="231"/>
      <c r="K70" s="231"/>
      <c r="L70" s="231"/>
      <c r="M70" s="231"/>
      <c r="N70" s="231"/>
      <c r="O70" s="231"/>
      <c r="P70" s="231"/>
      <c r="Q70" s="232"/>
    </row>
    <row r="71" spans="3:17" ht="18.5" x14ac:dyDescent="0.35">
      <c r="C71" s="244"/>
      <c r="D71" s="142" t="s">
        <v>38</v>
      </c>
      <c r="E71" s="141" t="s">
        <v>61</v>
      </c>
      <c r="F71" s="129" t="s">
        <v>68</v>
      </c>
      <c r="G71" s="130">
        <v>-0.11596493128163254</v>
      </c>
      <c r="H71" s="136">
        <v>1</v>
      </c>
      <c r="I71" s="233"/>
      <c r="J71" s="234"/>
      <c r="K71" s="234"/>
      <c r="L71" s="234"/>
      <c r="M71" s="234"/>
      <c r="N71" s="234"/>
      <c r="O71" s="234"/>
      <c r="P71" s="234"/>
      <c r="Q71" s="235"/>
    </row>
    <row r="72" spans="3:17" ht="15.5" x14ac:dyDescent="0.35">
      <c r="C72" s="244"/>
      <c r="D72" s="140"/>
      <c r="E72" s="141" t="s">
        <v>62</v>
      </c>
      <c r="F72" s="114">
        <v>1.4542655054779795E-25</v>
      </c>
      <c r="G72" s="100">
        <v>0.54914128359426584</v>
      </c>
      <c r="H72" s="104"/>
      <c r="I72" s="228"/>
      <c r="J72" s="229"/>
      <c r="K72" s="229"/>
      <c r="L72" s="229"/>
      <c r="M72" s="229"/>
      <c r="N72" s="229"/>
      <c r="O72" s="229"/>
      <c r="P72" s="229"/>
      <c r="Q72" s="230"/>
    </row>
    <row r="73" spans="3:17" ht="15.5" x14ac:dyDescent="0.35">
      <c r="C73" s="244"/>
      <c r="D73" s="142"/>
      <c r="E73" s="143" t="s">
        <v>63</v>
      </c>
      <c r="F73" s="112">
        <v>29</v>
      </c>
      <c r="G73" s="102">
        <v>29</v>
      </c>
      <c r="H73" s="102">
        <v>29</v>
      </c>
      <c r="I73" s="228"/>
      <c r="J73" s="231"/>
      <c r="K73" s="231"/>
      <c r="L73" s="231"/>
      <c r="M73" s="231"/>
      <c r="N73" s="231"/>
      <c r="O73" s="231"/>
      <c r="P73" s="231"/>
      <c r="Q73" s="232"/>
    </row>
    <row r="74" spans="3:17" ht="31" x14ac:dyDescent="0.35">
      <c r="C74" s="244"/>
      <c r="D74" s="142" t="s">
        <v>39</v>
      </c>
      <c r="E74" s="141" t="s">
        <v>61</v>
      </c>
      <c r="F74" s="128">
        <v>2.4346688772365854E-2</v>
      </c>
      <c r="G74" s="131" t="s">
        <v>71</v>
      </c>
      <c r="H74" s="130">
        <v>-6.6493156017791398E-3</v>
      </c>
      <c r="I74" s="136">
        <v>1</v>
      </c>
      <c r="J74" s="233"/>
      <c r="K74" s="234"/>
      <c r="L74" s="234"/>
      <c r="M74" s="234"/>
      <c r="N74" s="234"/>
      <c r="O74" s="234"/>
      <c r="P74" s="234"/>
      <c r="Q74" s="235"/>
    </row>
    <row r="75" spans="3:17" ht="15.5" x14ac:dyDescent="0.35">
      <c r="C75" s="244"/>
      <c r="D75" s="140"/>
      <c r="E75" s="141" t="s">
        <v>62</v>
      </c>
      <c r="F75" s="114">
        <v>0.90023694221365536</v>
      </c>
      <c r="G75" s="100">
        <v>3.4608483786332839E-7</v>
      </c>
      <c r="H75" s="100">
        <v>0.9726914550376502</v>
      </c>
      <c r="I75" s="104"/>
      <c r="J75" s="228"/>
      <c r="K75" s="229"/>
      <c r="L75" s="229"/>
      <c r="M75" s="229"/>
      <c r="N75" s="229"/>
      <c r="O75" s="229"/>
      <c r="P75" s="229"/>
      <c r="Q75" s="230"/>
    </row>
    <row r="76" spans="3:17" ht="15.5" x14ac:dyDescent="0.35">
      <c r="C76" s="244"/>
      <c r="D76" s="142"/>
      <c r="E76" s="143" t="s">
        <v>63</v>
      </c>
      <c r="F76" s="112">
        <v>29</v>
      </c>
      <c r="G76" s="102">
        <v>29</v>
      </c>
      <c r="H76" s="102">
        <v>29</v>
      </c>
      <c r="I76" s="102">
        <v>29</v>
      </c>
      <c r="J76" s="228"/>
      <c r="K76" s="231"/>
      <c r="L76" s="231"/>
      <c r="M76" s="231"/>
      <c r="N76" s="231"/>
      <c r="O76" s="231"/>
      <c r="P76" s="231"/>
      <c r="Q76" s="232"/>
    </row>
    <row r="77" spans="3:17" ht="18.5" x14ac:dyDescent="0.35">
      <c r="C77" s="244"/>
      <c r="D77" s="142" t="s">
        <v>27</v>
      </c>
      <c r="E77" s="141" t="s">
        <v>61</v>
      </c>
      <c r="F77" s="129" t="s">
        <v>69</v>
      </c>
      <c r="G77" s="130">
        <v>-9.3825540040766806E-2</v>
      </c>
      <c r="H77" s="131" t="s">
        <v>72</v>
      </c>
      <c r="I77" s="130">
        <v>-2.7517430165251711E-2</v>
      </c>
      <c r="J77" s="137">
        <v>1</v>
      </c>
      <c r="K77" s="250"/>
      <c r="L77" s="234"/>
      <c r="M77" s="234"/>
      <c r="N77" s="234"/>
      <c r="O77" s="234"/>
      <c r="P77" s="234"/>
      <c r="Q77" s="235"/>
    </row>
    <row r="78" spans="3:17" ht="15.5" x14ac:dyDescent="0.35">
      <c r="C78" s="244"/>
      <c r="D78" s="140"/>
      <c r="E78" s="141" t="s">
        <v>62</v>
      </c>
      <c r="F78" s="114">
        <v>4.1418797199580659E-12</v>
      </c>
      <c r="G78" s="100">
        <v>0.62830708202317853</v>
      </c>
      <c r="H78" s="100">
        <v>8.1123410523824354E-11</v>
      </c>
      <c r="I78" s="100">
        <v>0.8873215947297618</v>
      </c>
      <c r="J78" s="116"/>
      <c r="K78" s="251"/>
      <c r="L78" s="229"/>
      <c r="M78" s="229"/>
      <c r="N78" s="229"/>
      <c r="O78" s="229"/>
      <c r="P78" s="229"/>
      <c r="Q78" s="230"/>
    </row>
    <row r="79" spans="3:17" ht="16" thickBot="1" x14ac:dyDescent="0.4">
      <c r="C79" s="245"/>
      <c r="D79" s="142"/>
      <c r="E79" s="143" t="s">
        <v>63</v>
      </c>
      <c r="F79" s="112">
        <v>29</v>
      </c>
      <c r="G79" s="102">
        <v>29</v>
      </c>
      <c r="H79" s="102">
        <v>29</v>
      </c>
      <c r="I79" s="102">
        <v>29</v>
      </c>
      <c r="J79" s="113">
        <v>29</v>
      </c>
      <c r="K79" s="252"/>
      <c r="L79" s="253"/>
      <c r="M79" s="253"/>
      <c r="N79" s="253"/>
      <c r="O79" s="253"/>
      <c r="P79" s="253"/>
      <c r="Q79" s="254"/>
    </row>
    <row r="80" spans="3:17" ht="18.5" x14ac:dyDescent="0.35">
      <c r="C80" s="246" t="s">
        <v>67</v>
      </c>
      <c r="D80" s="144" t="s">
        <v>24</v>
      </c>
      <c r="E80" s="139" t="s">
        <v>61</v>
      </c>
      <c r="F80" s="123" t="s">
        <v>70</v>
      </c>
      <c r="G80" s="124">
        <v>-0.1676909194094659</v>
      </c>
      <c r="H80" s="125" t="s">
        <v>73</v>
      </c>
      <c r="I80" s="124">
        <v>5.1667736095078173E-2</v>
      </c>
      <c r="J80" s="126">
        <v>-0.31426640931370403</v>
      </c>
      <c r="K80" s="119">
        <v>1</v>
      </c>
      <c r="L80" s="225"/>
      <c r="M80" s="226"/>
      <c r="N80" s="226"/>
      <c r="O80" s="226"/>
      <c r="P80" s="226"/>
      <c r="Q80" s="227"/>
    </row>
    <row r="81" spans="3:17" ht="15.5" x14ac:dyDescent="0.35">
      <c r="C81" s="244"/>
      <c r="D81" s="141"/>
      <c r="E81" s="141" t="s">
        <v>62</v>
      </c>
      <c r="F81" s="114">
        <v>4.8898621760641019E-2</v>
      </c>
      <c r="G81" s="100">
        <v>0.50597943433067671</v>
      </c>
      <c r="H81" s="100">
        <v>3.5780026208578217E-2</v>
      </c>
      <c r="I81" s="100">
        <v>0.83866172607464906</v>
      </c>
      <c r="J81" s="111">
        <v>0.20405779171985483</v>
      </c>
      <c r="K81" s="99"/>
      <c r="L81" s="228"/>
      <c r="M81" s="229"/>
      <c r="N81" s="229"/>
      <c r="O81" s="229"/>
      <c r="P81" s="229"/>
      <c r="Q81" s="230"/>
    </row>
    <row r="82" spans="3:17" ht="15.5" x14ac:dyDescent="0.35">
      <c r="C82" s="244"/>
      <c r="D82" s="143"/>
      <c r="E82" s="143" t="s">
        <v>63</v>
      </c>
      <c r="F82" s="112">
        <v>18</v>
      </c>
      <c r="G82" s="102">
        <v>18</v>
      </c>
      <c r="H82" s="102">
        <v>18</v>
      </c>
      <c r="I82" s="102">
        <v>18</v>
      </c>
      <c r="J82" s="113">
        <v>18</v>
      </c>
      <c r="K82" s="101">
        <v>18</v>
      </c>
      <c r="L82" s="228"/>
      <c r="M82" s="231"/>
      <c r="N82" s="231"/>
      <c r="O82" s="231"/>
      <c r="P82" s="231"/>
      <c r="Q82" s="232"/>
    </row>
    <row r="83" spans="3:17" ht="15.5" x14ac:dyDescent="0.35">
      <c r="C83" s="244"/>
      <c r="D83" s="143" t="s">
        <v>23</v>
      </c>
      <c r="E83" s="141" t="s">
        <v>61</v>
      </c>
      <c r="F83" s="120">
        <v>0.3879429122670528</v>
      </c>
      <c r="G83" s="121">
        <v>-0.16941583997296736</v>
      </c>
      <c r="H83" s="121">
        <v>0.41575223358549923</v>
      </c>
      <c r="I83" s="121">
        <v>-0.12580781151561754</v>
      </c>
      <c r="J83" s="127">
        <v>0.22277838117294416</v>
      </c>
      <c r="K83" s="132">
        <v>-0.18858395327483013</v>
      </c>
      <c r="L83" s="136">
        <v>1</v>
      </c>
      <c r="M83" s="233"/>
      <c r="N83" s="234"/>
      <c r="O83" s="234"/>
      <c r="P83" s="234"/>
      <c r="Q83" s="235"/>
    </row>
    <row r="84" spans="3:17" ht="15.5" x14ac:dyDescent="0.35">
      <c r="C84" s="244"/>
      <c r="D84" s="141"/>
      <c r="E84" s="141" t="s">
        <v>62</v>
      </c>
      <c r="F84" s="114">
        <v>0.1116594337029434</v>
      </c>
      <c r="G84" s="100">
        <v>0.50154980188159626</v>
      </c>
      <c r="H84" s="100">
        <v>8.6173317976708533E-2</v>
      </c>
      <c r="I84" s="100">
        <v>0.61889121325285967</v>
      </c>
      <c r="J84" s="111">
        <v>0.37424195158250795</v>
      </c>
      <c r="K84" s="103">
        <v>0.45360529501086588</v>
      </c>
      <c r="L84" s="104"/>
      <c r="M84" s="228"/>
      <c r="N84" s="229"/>
      <c r="O84" s="229"/>
      <c r="P84" s="229"/>
      <c r="Q84" s="230"/>
    </row>
    <row r="85" spans="3:17" ht="15.5" x14ac:dyDescent="0.35">
      <c r="C85" s="244"/>
      <c r="D85" s="143"/>
      <c r="E85" s="143" t="s">
        <v>63</v>
      </c>
      <c r="F85" s="112">
        <v>18</v>
      </c>
      <c r="G85" s="102">
        <v>18</v>
      </c>
      <c r="H85" s="102">
        <v>18</v>
      </c>
      <c r="I85" s="102">
        <v>18</v>
      </c>
      <c r="J85" s="113">
        <v>18</v>
      </c>
      <c r="K85" s="101">
        <v>18</v>
      </c>
      <c r="L85" s="102">
        <v>18</v>
      </c>
      <c r="M85" s="228"/>
      <c r="N85" s="231"/>
      <c r="O85" s="231"/>
      <c r="P85" s="231"/>
      <c r="Q85" s="232"/>
    </row>
    <row r="86" spans="3:17" ht="18.5" x14ac:dyDescent="0.35">
      <c r="C86" s="244"/>
      <c r="D86" s="143" t="s">
        <v>3</v>
      </c>
      <c r="E86" s="141" t="s">
        <v>61</v>
      </c>
      <c r="F86" s="120">
        <v>-0.12057968734086524</v>
      </c>
      <c r="G86" s="121">
        <v>0.26348782478042959</v>
      </c>
      <c r="H86" s="121">
        <v>-0.14832163154777264</v>
      </c>
      <c r="I86" s="122" t="s">
        <v>74</v>
      </c>
      <c r="J86" s="127">
        <v>-1.0205022733857533E-2</v>
      </c>
      <c r="K86" s="133" t="s">
        <v>75</v>
      </c>
      <c r="L86" s="134">
        <v>0.10062454180826898</v>
      </c>
      <c r="M86" s="136">
        <v>1</v>
      </c>
      <c r="N86" s="258"/>
      <c r="O86" s="259"/>
      <c r="P86" s="259"/>
      <c r="Q86" s="260"/>
    </row>
    <row r="87" spans="3:17" ht="15.5" x14ac:dyDescent="0.35">
      <c r="C87" s="244"/>
      <c r="D87" s="141"/>
      <c r="E87" s="141" t="s">
        <v>62</v>
      </c>
      <c r="F87" s="114">
        <v>0.63365055428268091</v>
      </c>
      <c r="G87" s="100">
        <v>0.29076551677654533</v>
      </c>
      <c r="H87" s="100">
        <v>0.55695981828751007</v>
      </c>
      <c r="I87" s="100">
        <v>3.6303453083210299E-2</v>
      </c>
      <c r="J87" s="111">
        <v>0.9679426920436075</v>
      </c>
      <c r="K87" s="103">
        <v>1.686187032503908E-2</v>
      </c>
      <c r="L87" s="100">
        <v>0.69116390509473724</v>
      </c>
      <c r="M87" s="104"/>
      <c r="N87" s="261"/>
      <c r="O87" s="262"/>
      <c r="P87" s="262"/>
      <c r="Q87" s="263"/>
    </row>
    <row r="88" spans="3:17" ht="15.5" x14ac:dyDescent="0.35">
      <c r="C88" s="244"/>
      <c r="D88" s="143"/>
      <c r="E88" s="143" t="s">
        <v>63</v>
      </c>
      <c r="F88" s="112">
        <v>18</v>
      </c>
      <c r="G88" s="102">
        <v>18</v>
      </c>
      <c r="H88" s="102">
        <v>18</v>
      </c>
      <c r="I88" s="102">
        <v>18</v>
      </c>
      <c r="J88" s="113">
        <v>18</v>
      </c>
      <c r="K88" s="101">
        <v>18</v>
      </c>
      <c r="L88" s="102">
        <v>18</v>
      </c>
      <c r="M88" s="102">
        <v>18</v>
      </c>
      <c r="N88" s="261"/>
      <c r="O88" s="264"/>
      <c r="P88" s="264"/>
      <c r="Q88" s="265"/>
    </row>
    <row r="89" spans="3:17" ht="18.5" x14ac:dyDescent="0.35">
      <c r="C89" s="244"/>
      <c r="D89" s="143" t="s">
        <v>4</v>
      </c>
      <c r="E89" s="141" t="s">
        <v>61</v>
      </c>
      <c r="F89" s="120">
        <v>4.0808682615518239E-2</v>
      </c>
      <c r="G89" s="121">
        <v>0.12965351321402216</v>
      </c>
      <c r="H89" s="121">
        <v>2.99741882521424E-2</v>
      </c>
      <c r="I89" s="121">
        <v>0.40686583994961784</v>
      </c>
      <c r="J89" s="127">
        <v>-0.13711239243440496</v>
      </c>
      <c r="K89" s="132">
        <v>0.37541165531969178</v>
      </c>
      <c r="L89" s="134">
        <v>0.35122012243488138</v>
      </c>
      <c r="M89" s="135" t="s">
        <v>76</v>
      </c>
      <c r="N89" s="136">
        <v>1</v>
      </c>
      <c r="O89" s="233"/>
      <c r="P89" s="234"/>
      <c r="Q89" s="235"/>
    </row>
    <row r="90" spans="3:17" ht="15.5" x14ac:dyDescent="0.35">
      <c r="C90" s="244"/>
      <c r="D90" s="141"/>
      <c r="E90" s="141" t="s">
        <v>62</v>
      </c>
      <c r="F90" s="114">
        <v>0.87227221884314532</v>
      </c>
      <c r="G90" s="100">
        <v>0.60812202155638251</v>
      </c>
      <c r="H90" s="100">
        <v>0.90601552970688715</v>
      </c>
      <c r="I90" s="100">
        <v>9.3803683473116434E-2</v>
      </c>
      <c r="J90" s="111">
        <v>0.58745355433209556</v>
      </c>
      <c r="K90" s="103">
        <v>0.12473964258942526</v>
      </c>
      <c r="L90" s="100">
        <v>0.15296674765986917</v>
      </c>
      <c r="M90" s="100">
        <v>3.1719876100617294E-4</v>
      </c>
      <c r="N90" s="104"/>
      <c r="O90" s="228"/>
      <c r="P90" s="229"/>
      <c r="Q90" s="230"/>
    </row>
    <row r="91" spans="3:17" ht="15.5" x14ac:dyDescent="0.35">
      <c r="C91" s="244"/>
      <c r="D91" s="143"/>
      <c r="E91" s="143" t="s">
        <v>63</v>
      </c>
      <c r="F91" s="112">
        <v>18</v>
      </c>
      <c r="G91" s="102">
        <v>18</v>
      </c>
      <c r="H91" s="102">
        <v>18</v>
      </c>
      <c r="I91" s="102">
        <v>18</v>
      </c>
      <c r="J91" s="113">
        <v>18</v>
      </c>
      <c r="K91" s="101">
        <v>18</v>
      </c>
      <c r="L91" s="102">
        <v>18</v>
      </c>
      <c r="M91" s="102">
        <v>18</v>
      </c>
      <c r="N91" s="102">
        <v>18</v>
      </c>
      <c r="O91" s="228"/>
      <c r="P91" s="231"/>
      <c r="Q91" s="232"/>
    </row>
    <row r="92" spans="3:17" ht="15.5" x14ac:dyDescent="0.35">
      <c r="C92" s="244"/>
      <c r="D92" s="143" t="s">
        <v>6</v>
      </c>
      <c r="E92" s="141" t="s">
        <v>61</v>
      </c>
      <c r="F92" s="120">
        <v>-0.11729688440799857</v>
      </c>
      <c r="G92" s="121">
        <v>-0.11678244048914183</v>
      </c>
      <c r="H92" s="121">
        <v>-4.9356055110909805E-2</v>
      </c>
      <c r="I92" s="121">
        <v>-0.31617862208975334</v>
      </c>
      <c r="J92" s="127">
        <v>-2.0367557910195892E-2</v>
      </c>
      <c r="K92" s="132">
        <v>1.5954987672116894E-2</v>
      </c>
      <c r="L92" s="134">
        <v>0.19896729789536088</v>
      </c>
      <c r="M92" s="134">
        <v>6.4335999557887658E-3</v>
      </c>
      <c r="N92" s="134">
        <v>-2.9405376246091252E-2</v>
      </c>
      <c r="O92" s="136">
        <v>1</v>
      </c>
      <c r="P92" s="233"/>
      <c r="Q92" s="235"/>
    </row>
    <row r="93" spans="3:17" ht="15.5" x14ac:dyDescent="0.35">
      <c r="C93" s="244"/>
      <c r="D93" s="141"/>
      <c r="E93" s="141" t="s">
        <v>62</v>
      </c>
      <c r="F93" s="114">
        <v>0.64298628605577979</v>
      </c>
      <c r="G93" s="100">
        <v>0.64445394486479346</v>
      </c>
      <c r="H93" s="100">
        <v>0.84579647512447864</v>
      </c>
      <c r="I93" s="100">
        <v>0.20116979897187851</v>
      </c>
      <c r="J93" s="111">
        <v>0.9360652027725046</v>
      </c>
      <c r="K93" s="103">
        <v>0.94989775890295991</v>
      </c>
      <c r="L93" s="100">
        <v>0.4286483631666177</v>
      </c>
      <c r="M93" s="100">
        <v>0.97978700312411138</v>
      </c>
      <c r="N93" s="100">
        <v>0.90779178885490908</v>
      </c>
      <c r="O93" s="104"/>
      <c r="P93" s="228"/>
      <c r="Q93" s="230"/>
    </row>
    <row r="94" spans="3:17" ht="15.5" x14ac:dyDescent="0.35">
      <c r="C94" s="244"/>
      <c r="D94" s="143"/>
      <c r="E94" s="143" t="s">
        <v>63</v>
      </c>
      <c r="F94" s="112">
        <v>18</v>
      </c>
      <c r="G94" s="102">
        <v>18</v>
      </c>
      <c r="H94" s="102">
        <v>18</v>
      </c>
      <c r="I94" s="102">
        <v>18</v>
      </c>
      <c r="J94" s="113">
        <v>18</v>
      </c>
      <c r="K94" s="101">
        <v>18</v>
      </c>
      <c r="L94" s="102">
        <v>18</v>
      </c>
      <c r="M94" s="102">
        <v>18</v>
      </c>
      <c r="N94" s="102">
        <v>18</v>
      </c>
      <c r="O94" s="102">
        <v>18</v>
      </c>
      <c r="P94" s="228"/>
      <c r="Q94" s="232"/>
    </row>
    <row r="95" spans="3:17" ht="31" x14ac:dyDescent="0.35">
      <c r="C95" s="244"/>
      <c r="D95" s="143" t="s">
        <v>2</v>
      </c>
      <c r="E95" s="141" t="s">
        <v>61</v>
      </c>
      <c r="F95" s="120">
        <v>4.1652488014038272E-2</v>
      </c>
      <c r="G95" s="121">
        <v>1.7972650029520344E-2</v>
      </c>
      <c r="H95" s="121">
        <v>2.8626776784214856E-2</v>
      </c>
      <c r="I95" s="121">
        <v>-0.13842879762464907</v>
      </c>
      <c r="J95" s="127">
        <v>1.4848343801871425E-2</v>
      </c>
      <c r="K95" s="132">
        <v>-4.0431607438346839E-2</v>
      </c>
      <c r="L95" s="134">
        <v>-0.24300016756488305</v>
      </c>
      <c r="M95" s="134">
        <v>-2.0986027809464403E-2</v>
      </c>
      <c r="N95" s="134">
        <v>-0.11391104539352148</v>
      </c>
      <c r="O95" s="134">
        <v>-7.5579593598739198E-2</v>
      </c>
      <c r="P95" s="136">
        <v>1</v>
      </c>
      <c r="Q95" s="255"/>
    </row>
    <row r="96" spans="3:17" ht="15.5" x14ac:dyDescent="0.35">
      <c r="C96" s="244"/>
      <c r="D96" s="141"/>
      <c r="E96" s="141" t="s">
        <v>62</v>
      </c>
      <c r="F96" s="114">
        <v>0.86965229698888824</v>
      </c>
      <c r="G96" s="121">
        <v>0.94357085709074129</v>
      </c>
      <c r="H96" s="100">
        <v>0.91022383572784982</v>
      </c>
      <c r="I96" s="100">
        <v>0.58383653701777649</v>
      </c>
      <c r="J96" s="111">
        <v>0.95336916122634296</v>
      </c>
      <c r="K96" s="103">
        <v>0.87344340592870995</v>
      </c>
      <c r="L96" s="100">
        <v>0.33124092095447966</v>
      </c>
      <c r="M96" s="100">
        <v>0.93412772345395834</v>
      </c>
      <c r="N96" s="100">
        <v>0.65266862520193902</v>
      </c>
      <c r="O96" s="100">
        <v>0.76565505888160545</v>
      </c>
      <c r="P96" s="104"/>
      <c r="Q96" s="256"/>
    </row>
    <row r="97" spans="3:17" ht="15.5" x14ac:dyDescent="0.35">
      <c r="C97" s="244"/>
      <c r="D97" s="143"/>
      <c r="E97" s="143" t="s">
        <v>63</v>
      </c>
      <c r="F97" s="112">
        <v>18</v>
      </c>
      <c r="G97" s="102">
        <v>18</v>
      </c>
      <c r="H97" s="102">
        <v>18</v>
      </c>
      <c r="I97" s="102">
        <v>18</v>
      </c>
      <c r="J97" s="113">
        <v>18</v>
      </c>
      <c r="K97" s="101">
        <v>18</v>
      </c>
      <c r="L97" s="102">
        <v>18</v>
      </c>
      <c r="M97" s="102">
        <v>18</v>
      </c>
      <c r="N97" s="102">
        <v>18</v>
      </c>
      <c r="O97" s="102">
        <v>18</v>
      </c>
      <c r="P97" s="102">
        <v>18</v>
      </c>
      <c r="Q97" s="257"/>
    </row>
    <row r="98" spans="3:17" ht="18.5" x14ac:dyDescent="0.35">
      <c r="C98" s="244"/>
      <c r="D98" s="143" t="s">
        <v>5</v>
      </c>
      <c r="E98" s="141" t="s">
        <v>61</v>
      </c>
      <c r="F98" s="120">
        <v>-0.19358522679577991</v>
      </c>
      <c r="G98" s="121">
        <v>0.3950328535881707</v>
      </c>
      <c r="H98" s="121">
        <v>-0.19441281090233978</v>
      </c>
      <c r="I98" s="121">
        <v>0.4197766959659946</v>
      </c>
      <c r="J98" s="127">
        <v>-0.13347935028715244</v>
      </c>
      <c r="K98" s="132">
        <v>0.29877202541261266</v>
      </c>
      <c r="L98" s="134">
        <v>-6.2717054308118487E-3</v>
      </c>
      <c r="M98" s="135" t="s">
        <v>77</v>
      </c>
      <c r="N98" s="134">
        <v>0.39487698723975589</v>
      </c>
      <c r="O98" s="134">
        <v>0.33910174199339038</v>
      </c>
      <c r="P98" s="134">
        <v>-0.26346104709393542</v>
      </c>
      <c r="Q98" s="115">
        <v>1</v>
      </c>
    </row>
    <row r="99" spans="3:17" ht="15.5" x14ac:dyDescent="0.35">
      <c r="C99" s="244"/>
      <c r="D99" s="141"/>
      <c r="E99" s="141" t="s">
        <v>62</v>
      </c>
      <c r="F99" s="114">
        <v>0.44149330167532919</v>
      </c>
      <c r="G99" s="100">
        <v>0.10470727813068868</v>
      </c>
      <c r="H99" s="100">
        <v>0.43950534265505581</v>
      </c>
      <c r="I99" s="100">
        <v>8.2870735477976701E-2</v>
      </c>
      <c r="J99" s="111">
        <v>0.59748405309244734</v>
      </c>
      <c r="K99" s="103">
        <v>0.22846178725328728</v>
      </c>
      <c r="L99" s="100">
        <v>0.98029554657567763</v>
      </c>
      <c r="M99" s="100">
        <v>1.5674782990313964E-2</v>
      </c>
      <c r="N99" s="100">
        <v>0.10485669729905289</v>
      </c>
      <c r="O99" s="100">
        <v>0.16863610839993007</v>
      </c>
      <c r="P99" s="100">
        <v>0.29081636451522025</v>
      </c>
      <c r="Q99" s="116"/>
    </row>
    <row r="100" spans="3:17" ht="16" thickBot="1" x14ac:dyDescent="0.4">
      <c r="C100" s="245"/>
      <c r="D100" s="145"/>
      <c r="E100" s="145" t="s">
        <v>63</v>
      </c>
      <c r="F100" s="117">
        <v>18</v>
      </c>
      <c r="G100" s="106">
        <v>18</v>
      </c>
      <c r="H100" s="106">
        <v>18</v>
      </c>
      <c r="I100" s="106">
        <v>18</v>
      </c>
      <c r="J100" s="118">
        <v>18</v>
      </c>
      <c r="K100" s="105">
        <v>18</v>
      </c>
      <c r="L100" s="106">
        <v>18</v>
      </c>
      <c r="M100" s="106">
        <v>18</v>
      </c>
      <c r="N100" s="106">
        <v>18</v>
      </c>
      <c r="O100" s="106">
        <v>18</v>
      </c>
      <c r="P100" s="106">
        <v>18</v>
      </c>
      <c r="Q100" s="118">
        <v>18</v>
      </c>
    </row>
    <row r="101" spans="3:17" ht="15.5" x14ac:dyDescent="0.35">
      <c r="C101" s="247" t="s">
        <v>64</v>
      </c>
      <c r="D101" s="248"/>
      <c r="E101" s="248"/>
      <c r="F101" s="248"/>
      <c r="G101" s="248"/>
      <c r="H101" s="248"/>
      <c r="I101" s="248"/>
      <c r="J101" s="248"/>
      <c r="K101" s="248"/>
      <c r="L101" s="248"/>
      <c r="M101" s="248"/>
      <c r="N101" s="248"/>
      <c r="O101" s="248"/>
      <c r="P101" s="248"/>
      <c r="Q101" s="249"/>
    </row>
    <row r="102" spans="3:17" ht="16" thickBot="1" x14ac:dyDescent="0.4">
      <c r="C102" s="236" t="s">
        <v>65</v>
      </c>
      <c r="D102" s="237"/>
      <c r="E102" s="237"/>
      <c r="F102" s="237"/>
      <c r="G102" s="237"/>
      <c r="H102" s="237"/>
      <c r="I102" s="237"/>
      <c r="J102" s="237"/>
      <c r="K102" s="237"/>
      <c r="L102" s="237"/>
      <c r="M102" s="237"/>
      <c r="N102" s="237"/>
      <c r="O102" s="237"/>
      <c r="P102" s="237"/>
      <c r="Q102" s="238"/>
    </row>
  </sheetData>
  <mergeCells count="22">
    <mergeCell ref="C101:Q101"/>
    <mergeCell ref="C102:Q102"/>
    <mergeCell ref="C80:C100"/>
    <mergeCell ref="L80:Q82"/>
    <mergeCell ref="M83:Q85"/>
    <mergeCell ref="N86:Q88"/>
    <mergeCell ref="O89:Q91"/>
    <mergeCell ref="P92:Q94"/>
    <mergeCell ref="Q95:Q97"/>
    <mergeCell ref="C64:E64"/>
    <mergeCell ref="C65:C79"/>
    <mergeCell ref="G65:Q67"/>
    <mergeCell ref="H68:Q70"/>
    <mergeCell ref="I71:Q73"/>
    <mergeCell ref="J74:Q76"/>
    <mergeCell ref="K77:Q79"/>
    <mergeCell ref="B2:K3"/>
    <mergeCell ref="C26:J27"/>
    <mergeCell ref="C62:Q62"/>
    <mergeCell ref="C63:E63"/>
    <mergeCell ref="F63:J63"/>
    <mergeCell ref="K63:Q63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64"/>
  <sheetViews>
    <sheetView zoomScale="70" zoomScaleNormal="70" workbookViewId="0">
      <selection activeCell="K31" sqref="K31"/>
    </sheetView>
  </sheetViews>
  <sheetFormatPr defaultRowHeight="14.5" x14ac:dyDescent="0.35"/>
  <cols>
    <col min="1" max="1" width="12.81640625" customWidth="1"/>
    <col min="2" max="2" width="10.1796875" customWidth="1"/>
    <col min="3" max="3" width="12.453125" customWidth="1"/>
    <col min="4" max="4" width="14.1796875" customWidth="1"/>
    <col min="5" max="5" width="11.453125" customWidth="1"/>
    <col min="6" max="6" width="17.7265625" customWidth="1"/>
    <col min="7" max="7" width="19.1796875" customWidth="1"/>
    <col min="8" max="8" width="10.81640625" customWidth="1"/>
    <col min="9" max="9" width="9.81640625" customWidth="1"/>
    <col min="10" max="10" width="19.7265625" customWidth="1"/>
    <col min="11" max="11" width="9.7265625" customWidth="1"/>
  </cols>
  <sheetData>
    <row r="1" spans="1:9" ht="15" x14ac:dyDescent="0.35">
      <c r="A1" s="148" t="s">
        <v>1</v>
      </c>
      <c r="B1" s="149" t="s">
        <v>23</v>
      </c>
      <c r="C1" s="150" t="s">
        <v>90</v>
      </c>
      <c r="D1" s="149" t="s">
        <v>89</v>
      </c>
      <c r="E1" s="150" t="s">
        <v>88</v>
      </c>
      <c r="F1" s="149" t="s">
        <v>87</v>
      </c>
      <c r="G1" s="150" t="s">
        <v>86</v>
      </c>
      <c r="H1" s="149" t="s">
        <v>85</v>
      </c>
      <c r="I1" s="149" t="s">
        <v>84</v>
      </c>
    </row>
    <row r="2" spans="1:9" ht="15.5" x14ac:dyDescent="0.35">
      <c r="A2" s="64" t="s">
        <v>7</v>
      </c>
      <c r="B2" s="152">
        <v>7.8</v>
      </c>
      <c r="C2" s="75">
        <v>4.3</v>
      </c>
      <c r="D2" s="153">
        <f t="shared" ref="D2:D19" si="0">C2*0.064</f>
        <v>0.2752</v>
      </c>
      <c r="E2" s="154">
        <v>29.5</v>
      </c>
      <c r="F2" s="16">
        <v>2.2000000000000002</v>
      </c>
      <c r="G2" s="154">
        <v>0.15</v>
      </c>
      <c r="H2" s="16">
        <v>2</v>
      </c>
      <c r="I2" s="16">
        <v>4.2</v>
      </c>
    </row>
    <row r="3" spans="1:9" ht="15.5" x14ac:dyDescent="0.35">
      <c r="A3" s="64" t="s">
        <v>13</v>
      </c>
      <c r="B3" s="152">
        <v>8.8000000000000007</v>
      </c>
      <c r="C3" s="75">
        <v>1</v>
      </c>
      <c r="D3" s="153">
        <f t="shared" si="0"/>
        <v>6.4000000000000001E-2</v>
      </c>
      <c r="E3" s="154">
        <v>35.229999999999997</v>
      </c>
      <c r="F3" s="16">
        <v>2.1</v>
      </c>
      <c r="G3" s="154">
        <v>0.17</v>
      </c>
      <c r="H3" s="16">
        <v>3</v>
      </c>
      <c r="I3" s="16">
        <v>8.59</v>
      </c>
    </row>
    <row r="4" spans="1:9" ht="15.5" x14ac:dyDescent="0.35">
      <c r="A4" s="64" t="s">
        <v>14</v>
      </c>
      <c r="B4" s="152">
        <v>8.8000000000000007</v>
      </c>
      <c r="C4" s="75">
        <v>11</v>
      </c>
      <c r="D4" s="153">
        <f t="shared" si="0"/>
        <v>0.70399999999999996</v>
      </c>
      <c r="E4" s="154">
        <v>7.47</v>
      </c>
      <c r="F4" s="16">
        <v>2.2999999999999998</v>
      </c>
      <c r="G4" s="154">
        <v>0.14000000000000001</v>
      </c>
      <c r="H4" s="16">
        <v>2</v>
      </c>
      <c r="I4" s="16">
        <v>10.26</v>
      </c>
    </row>
    <row r="5" spans="1:9" ht="15.5" x14ac:dyDescent="0.35">
      <c r="A5" s="64" t="s">
        <v>15</v>
      </c>
      <c r="B5" s="152">
        <v>7.5</v>
      </c>
      <c r="C5" s="75">
        <v>2.2999999999999998</v>
      </c>
      <c r="D5" s="153">
        <f t="shared" si="0"/>
        <v>0.1472</v>
      </c>
      <c r="E5" s="154">
        <v>15.84</v>
      </c>
      <c r="F5" s="16">
        <v>2.2000000000000002</v>
      </c>
      <c r="G5" s="154">
        <v>0.11</v>
      </c>
      <c r="H5" s="16">
        <v>3</v>
      </c>
      <c r="I5" s="16">
        <v>12.17</v>
      </c>
    </row>
    <row r="6" spans="1:9" ht="15.5" x14ac:dyDescent="0.35">
      <c r="A6" s="64" t="s">
        <v>18</v>
      </c>
      <c r="B6" s="152">
        <v>7.7</v>
      </c>
      <c r="C6" s="75">
        <v>11.6</v>
      </c>
      <c r="D6" s="153">
        <f t="shared" si="0"/>
        <v>0.74239999999999995</v>
      </c>
      <c r="E6" s="154">
        <v>7.5</v>
      </c>
      <c r="F6" s="16">
        <v>2.6</v>
      </c>
      <c r="G6" s="154">
        <v>0.11</v>
      </c>
      <c r="H6" s="16">
        <v>4</v>
      </c>
      <c r="I6" s="16">
        <v>6.8100000000000005</v>
      </c>
    </row>
    <row r="7" spans="1:9" ht="15.5" x14ac:dyDescent="0.35">
      <c r="A7" s="64" t="s">
        <v>20</v>
      </c>
      <c r="B7" s="152">
        <v>7.3</v>
      </c>
      <c r="C7" s="75">
        <v>32.700000000000003</v>
      </c>
      <c r="D7" s="153">
        <f t="shared" si="0"/>
        <v>2.0928000000000004</v>
      </c>
      <c r="E7" s="154">
        <v>15.12</v>
      </c>
      <c r="F7" s="16">
        <v>4.8</v>
      </c>
      <c r="G7" s="154">
        <v>0.24</v>
      </c>
      <c r="H7" s="16">
        <v>5</v>
      </c>
      <c r="I7" s="16">
        <v>7.52</v>
      </c>
    </row>
    <row r="8" spans="1:9" ht="15.5" x14ac:dyDescent="0.35">
      <c r="A8" s="64" t="s">
        <v>22</v>
      </c>
      <c r="B8" s="152">
        <v>6.8</v>
      </c>
      <c r="C8" s="75">
        <v>6.9</v>
      </c>
      <c r="D8" s="153">
        <f t="shared" si="0"/>
        <v>0.44160000000000005</v>
      </c>
      <c r="E8" s="154">
        <v>23.07</v>
      </c>
      <c r="F8" s="16">
        <v>2</v>
      </c>
      <c r="G8" s="154">
        <v>0.1</v>
      </c>
      <c r="H8" s="16">
        <v>3</v>
      </c>
      <c r="I8" s="16">
        <v>3.75</v>
      </c>
    </row>
    <row r="9" spans="1:9" ht="15.5" x14ac:dyDescent="0.35">
      <c r="A9" s="64" t="s">
        <v>8</v>
      </c>
      <c r="B9" s="152">
        <v>8.4</v>
      </c>
      <c r="C9" s="75">
        <v>14.3</v>
      </c>
      <c r="D9" s="153">
        <f t="shared" si="0"/>
        <v>0.91520000000000001</v>
      </c>
      <c r="E9" s="154">
        <v>28.45</v>
      </c>
      <c r="F9" s="16">
        <v>2.9</v>
      </c>
      <c r="G9" s="154">
        <v>0.14000000000000001</v>
      </c>
      <c r="H9" s="16">
        <v>4</v>
      </c>
      <c r="I9" s="16">
        <v>7.47</v>
      </c>
    </row>
    <row r="10" spans="1:9" ht="15.5" x14ac:dyDescent="0.35">
      <c r="A10" s="64" t="s">
        <v>10</v>
      </c>
      <c r="B10" s="152">
        <v>6.5</v>
      </c>
      <c r="C10" s="75">
        <v>4.8</v>
      </c>
      <c r="D10" s="153">
        <f t="shared" si="0"/>
        <v>0.30719999999999997</v>
      </c>
      <c r="E10" s="154">
        <v>25.64</v>
      </c>
      <c r="F10" s="16">
        <v>2.4</v>
      </c>
      <c r="G10" s="154">
        <v>0.12</v>
      </c>
      <c r="H10" s="16">
        <v>2</v>
      </c>
      <c r="I10" s="16">
        <v>6.63</v>
      </c>
    </row>
    <row r="11" spans="1:9" ht="15.5" x14ac:dyDescent="0.35">
      <c r="A11" s="64" t="s">
        <v>16</v>
      </c>
      <c r="B11" s="152">
        <v>6.6</v>
      </c>
      <c r="C11" s="75">
        <v>6.5</v>
      </c>
      <c r="D11" s="153">
        <f t="shared" si="0"/>
        <v>0.41600000000000004</v>
      </c>
      <c r="E11" s="154">
        <v>19.84</v>
      </c>
      <c r="F11" s="16">
        <v>2.7</v>
      </c>
      <c r="G11" s="154">
        <v>0.11</v>
      </c>
      <c r="H11" s="16">
        <v>4</v>
      </c>
      <c r="I11" s="16">
        <v>9.17</v>
      </c>
    </row>
    <row r="12" spans="1:9" ht="15.5" x14ac:dyDescent="0.35">
      <c r="A12" s="64" t="s">
        <v>17</v>
      </c>
      <c r="B12" s="152">
        <v>7.8</v>
      </c>
      <c r="C12" s="75">
        <v>17.5</v>
      </c>
      <c r="D12" s="153">
        <f t="shared" si="0"/>
        <v>1.1200000000000001</v>
      </c>
      <c r="E12" s="154">
        <v>33.700000000000003</v>
      </c>
      <c r="F12" s="16">
        <v>2.4</v>
      </c>
      <c r="G12" s="154">
        <v>0.12</v>
      </c>
      <c r="H12" s="16">
        <v>3</v>
      </c>
      <c r="I12" s="16">
        <v>13.39</v>
      </c>
    </row>
    <row r="13" spans="1:9" ht="15.5" x14ac:dyDescent="0.35">
      <c r="A13" s="64" t="s">
        <v>19</v>
      </c>
      <c r="B13" s="152">
        <v>7.9</v>
      </c>
      <c r="C13" s="75">
        <v>7.9</v>
      </c>
      <c r="D13" s="153">
        <f t="shared" si="0"/>
        <v>0.50560000000000005</v>
      </c>
      <c r="E13" s="154">
        <v>52.32</v>
      </c>
      <c r="F13" s="16">
        <v>2.8</v>
      </c>
      <c r="G13" s="154">
        <v>0.1</v>
      </c>
      <c r="H13" s="16">
        <v>2</v>
      </c>
      <c r="I13" s="17">
        <v>7.7</v>
      </c>
    </row>
    <row r="14" spans="1:9" ht="15.5" x14ac:dyDescent="0.35">
      <c r="A14" s="64" t="s">
        <v>21</v>
      </c>
      <c r="B14" s="152">
        <v>6.6</v>
      </c>
      <c r="C14" s="75">
        <v>10</v>
      </c>
      <c r="D14" s="153">
        <f t="shared" si="0"/>
        <v>0.64</v>
      </c>
      <c r="E14" s="154">
        <v>81.03</v>
      </c>
      <c r="F14" s="16">
        <v>3</v>
      </c>
      <c r="G14" s="154">
        <v>0.14000000000000001</v>
      </c>
      <c r="H14" s="16">
        <v>3</v>
      </c>
      <c r="I14" s="16">
        <v>8.42</v>
      </c>
    </row>
    <row r="15" spans="1:9" ht="15.5" x14ac:dyDescent="0.35">
      <c r="A15" s="64" t="s">
        <v>30</v>
      </c>
      <c r="B15" s="152">
        <v>6.5</v>
      </c>
      <c r="C15" s="75">
        <v>24.2</v>
      </c>
      <c r="D15" s="153">
        <f t="shared" si="0"/>
        <v>1.5488</v>
      </c>
      <c r="E15" s="154">
        <v>31.14</v>
      </c>
      <c r="F15" s="16">
        <v>2.2000000000000002</v>
      </c>
      <c r="G15" s="154">
        <v>0.11</v>
      </c>
      <c r="H15" s="16">
        <v>2</v>
      </c>
      <c r="I15" s="16">
        <v>7.91</v>
      </c>
    </row>
    <row r="16" spans="1:9" ht="15.5" x14ac:dyDescent="0.35">
      <c r="A16" s="64" t="s">
        <v>32</v>
      </c>
      <c r="B16" s="152">
        <v>8.1</v>
      </c>
      <c r="C16" s="75">
        <v>6.7</v>
      </c>
      <c r="D16" s="153">
        <f t="shared" si="0"/>
        <v>0.42880000000000001</v>
      </c>
      <c r="E16" s="165">
        <v>22.4</v>
      </c>
      <c r="F16" s="16">
        <v>2.8</v>
      </c>
      <c r="G16" s="154">
        <v>0.14000000000000001</v>
      </c>
      <c r="H16" s="16">
        <v>4</v>
      </c>
      <c r="I16" s="16">
        <v>15.21</v>
      </c>
    </row>
    <row r="17" spans="1:10" ht="15.5" x14ac:dyDescent="0.35">
      <c r="A17" s="64" t="s">
        <v>9</v>
      </c>
      <c r="B17" s="152">
        <v>5.0999999999999996</v>
      </c>
      <c r="C17" s="75">
        <v>13.6</v>
      </c>
      <c r="D17" s="153">
        <f t="shared" si="0"/>
        <v>0.87039999999999995</v>
      </c>
      <c r="E17" s="154">
        <v>33.619999999999997</v>
      </c>
      <c r="F17" s="16">
        <v>2</v>
      </c>
      <c r="G17" s="154">
        <v>0.1</v>
      </c>
      <c r="H17" s="16">
        <v>4</v>
      </c>
      <c r="I17" s="16">
        <v>11.01</v>
      </c>
    </row>
    <row r="18" spans="1:10" ht="15.5" x14ac:dyDescent="0.35">
      <c r="A18" s="64" t="s">
        <v>11</v>
      </c>
      <c r="B18" s="152">
        <v>6.6</v>
      </c>
      <c r="C18" s="75">
        <v>20.2</v>
      </c>
      <c r="D18" s="153">
        <f t="shared" si="0"/>
        <v>1.2927999999999999</v>
      </c>
      <c r="E18" s="154">
        <v>41.07</v>
      </c>
      <c r="F18" s="16">
        <v>2.2000000000000002</v>
      </c>
      <c r="G18" s="154">
        <v>0.11</v>
      </c>
      <c r="H18" s="16">
        <v>2</v>
      </c>
      <c r="I18" s="16">
        <v>6.29</v>
      </c>
    </row>
    <row r="19" spans="1:10" ht="15.5" x14ac:dyDescent="0.35">
      <c r="A19" s="64" t="s">
        <v>12</v>
      </c>
      <c r="B19" s="152">
        <v>6.5</v>
      </c>
      <c r="C19" s="75">
        <v>5.2</v>
      </c>
      <c r="D19" s="153">
        <f t="shared" si="0"/>
        <v>0.33280000000000004</v>
      </c>
      <c r="E19" s="154">
        <v>29.01</v>
      </c>
      <c r="F19" s="16">
        <v>2.6</v>
      </c>
      <c r="G19" s="154">
        <v>0.13</v>
      </c>
      <c r="H19" s="16">
        <v>2</v>
      </c>
      <c r="I19" s="16">
        <v>4.3</v>
      </c>
    </row>
    <row r="23" spans="1:10" x14ac:dyDescent="0.35">
      <c r="B23" s="28"/>
      <c r="C23" s="28"/>
      <c r="D23" s="28"/>
      <c r="E23" s="28"/>
      <c r="F23" s="28"/>
      <c r="G23" s="28"/>
      <c r="H23" s="28"/>
      <c r="I23" s="28"/>
      <c r="J23" s="28"/>
    </row>
    <row r="24" spans="1:10" x14ac:dyDescent="0.35">
      <c r="B24" s="28"/>
      <c r="C24" s="28"/>
      <c r="D24" s="28"/>
      <c r="E24" s="28"/>
      <c r="F24" s="28"/>
      <c r="G24" s="28"/>
      <c r="H24" s="28"/>
      <c r="I24" s="28"/>
      <c r="J24" s="28"/>
    </row>
    <row r="25" spans="1:10" x14ac:dyDescent="0.35">
      <c r="B25" s="201"/>
      <c r="C25" s="201"/>
      <c r="D25" s="28"/>
      <c r="E25" s="28"/>
      <c r="F25" s="28"/>
      <c r="G25" s="28"/>
      <c r="H25" s="28"/>
      <c r="I25" s="28"/>
      <c r="J25" s="28"/>
    </row>
    <row r="26" spans="1:10" x14ac:dyDescent="0.35">
      <c r="B26" s="199"/>
      <c r="C26" s="199"/>
      <c r="D26" s="28"/>
      <c r="E26" s="28"/>
      <c r="F26" s="28"/>
      <c r="G26" s="28"/>
      <c r="H26" s="28"/>
      <c r="I26" s="28"/>
      <c r="J26" s="28"/>
    </row>
    <row r="27" spans="1:10" x14ac:dyDescent="0.35">
      <c r="B27" s="199"/>
      <c r="C27" s="199"/>
      <c r="D27" s="28"/>
      <c r="E27" s="28"/>
      <c r="F27" s="28"/>
      <c r="G27" s="28"/>
      <c r="H27" s="28"/>
      <c r="I27" s="28"/>
      <c r="J27" s="28"/>
    </row>
    <row r="28" spans="1:10" x14ac:dyDescent="0.35">
      <c r="B28" s="199"/>
      <c r="C28" s="199"/>
      <c r="D28" s="28"/>
      <c r="E28" s="28"/>
      <c r="F28" s="28"/>
      <c r="G28" s="28"/>
      <c r="H28" s="28"/>
      <c r="I28" s="28"/>
      <c r="J28" s="28"/>
    </row>
    <row r="29" spans="1:10" x14ac:dyDescent="0.35">
      <c r="B29" s="199"/>
      <c r="C29" s="199"/>
      <c r="D29" s="28"/>
      <c r="E29" s="28"/>
      <c r="F29" s="28"/>
      <c r="G29" s="28"/>
      <c r="H29" s="28"/>
      <c r="I29" s="28"/>
      <c r="J29" s="28"/>
    </row>
    <row r="30" spans="1:10" x14ac:dyDescent="0.35">
      <c r="B30" s="199"/>
      <c r="C30" s="199"/>
      <c r="D30" s="28"/>
      <c r="E30" s="28"/>
      <c r="F30" s="28"/>
      <c r="G30" s="28"/>
      <c r="H30" s="28"/>
      <c r="I30" s="28"/>
      <c r="J30" s="28"/>
    </row>
    <row r="31" spans="1:10" x14ac:dyDescent="0.35">
      <c r="B31" s="28"/>
      <c r="C31" s="28"/>
      <c r="D31" s="28"/>
      <c r="E31" s="28"/>
      <c r="F31" s="28"/>
      <c r="G31" s="28"/>
      <c r="H31" s="28"/>
      <c r="I31" s="28"/>
      <c r="J31" s="28"/>
    </row>
    <row r="32" spans="1:10" x14ac:dyDescent="0.35">
      <c r="B32" s="28"/>
      <c r="C32" s="28"/>
      <c r="D32" s="28"/>
      <c r="E32" s="28"/>
      <c r="F32" s="28"/>
      <c r="G32" s="28"/>
      <c r="H32" s="28"/>
      <c r="I32" s="28"/>
      <c r="J32" s="28"/>
    </row>
    <row r="33" spans="2:10" x14ac:dyDescent="0.35">
      <c r="B33" s="200"/>
      <c r="C33" s="200"/>
      <c r="D33" s="200"/>
      <c r="E33" s="200"/>
      <c r="F33" s="200"/>
      <c r="G33" s="200"/>
      <c r="H33" s="28"/>
      <c r="I33" s="28"/>
      <c r="J33" s="28"/>
    </row>
    <row r="34" spans="2:10" x14ac:dyDescent="0.35">
      <c r="B34" s="199"/>
      <c r="C34" s="199"/>
      <c r="D34" s="199"/>
      <c r="E34" s="199"/>
      <c r="F34" s="199"/>
      <c r="G34" s="199"/>
      <c r="H34" s="28"/>
      <c r="I34" s="28"/>
      <c r="J34" s="28"/>
    </row>
    <row r="35" spans="2:10" x14ac:dyDescent="0.35">
      <c r="B35" s="199"/>
      <c r="C35" s="199"/>
      <c r="D35" s="199"/>
      <c r="E35" s="199"/>
      <c r="F35" s="199"/>
      <c r="G35" s="199"/>
      <c r="H35" s="28"/>
      <c r="I35" s="28"/>
      <c r="J35" s="28"/>
    </row>
    <row r="36" spans="2:10" x14ac:dyDescent="0.35">
      <c r="B36" s="199"/>
      <c r="C36" s="199"/>
      <c r="D36" s="199"/>
      <c r="E36" s="199"/>
      <c r="F36" s="199"/>
      <c r="G36" s="199"/>
      <c r="H36" s="28"/>
      <c r="I36" s="28"/>
      <c r="J36" s="28"/>
    </row>
    <row r="37" spans="2:10" x14ac:dyDescent="0.35">
      <c r="B37" s="28"/>
      <c r="C37" s="28"/>
      <c r="D37" s="28"/>
      <c r="E37" s="28"/>
      <c r="F37" s="28"/>
      <c r="G37" s="28"/>
      <c r="H37" s="28"/>
      <c r="I37" s="28"/>
      <c r="J37" s="28"/>
    </row>
    <row r="38" spans="2:10" x14ac:dyDescent="0.35">
      <c r="B38" s="200"/>
      <c r="C38" s="200"/>
      <c r="D38" s="200"/>
      <c r="E38" s="200"/>
      <c r="F38" s="200"/>
      <c r="G38" s="200"/>
      <c r="H38" s="200"/>
      <c r="I38" s="200"/>
      <c r="J38" s="200"/>
    </row>
    <row r="39" spans="2:10" x14ac:dyDescent="0.35">
      <c r="B39" s="199"/>
      <c r="C39" s="199"/>
      <c r="D39" s="199"/>
      <c r="E39" s="199"/>
      <c r="F39" s="199"/>
      <c r="G39" s="199"/>
      <c r="H39" s="199"/>
      <c r="I39" s="199"/>
      <c r="J39" s="199"/>
    </row>
    <row r="40" spans="2:10" x14ac:dyDescent="0.35">
      <c r="B40" s="199"/>
      <c r="C40" s="199"/>
      <c r="D40" s="199"/>
      <c r="E40" s="199"/>
      <c r="F40" s="199"/>
      <c r="G40" s="199"/>
      <c r="H40" s="199"/>
      <c r="I40" s="199"/>
      <c r="J40" s="199"/>
    </row>
    <row r="41" spans="2:10" x14ac:dyDescent="0.35">
      <c r="B41" s="28"/>
      <c r="C41" s="28"/>
      <c r="D41" s="28"/>
      <c r="E41" s="28"/>
      <c r="F41" s="28"/>
      <c r="G41" s="28"/>
      <c r="H41" s="28"/>
      <c r="I41" s="28"/>
      <c r="J41" s="28"/>
    </row>
    <row r="42" spans="2:10" x14ac:dyDescent="0.35">
      <c r="B42" s="28"/>
      <c r="C42" s="28"/>
      <c r="D42" s="28"/>
      <c r="E42" s="28"/>
      <c r="F42" s="28"/>
      <c r="G42" s="28"/>
      <c r="H42" s="28"/>
      <c r="I42" s="28"/>
      <c r="J42" s="28"/>
    </row>
    <row r="43" spans="2:10" x14ac:dyDescent="0.35">
      <c r="B43" s="28"/>
      <c r="C43" s="28"/>
      <c r="D43" s="28"/>
      <c r="E43" s="28"/>
      <c r="F43" s="28"/>
      <c r="G43" s="28"/>
      <c r="H43" s="28"/>
      <c r="I43" s="28"/>
      <c r="J43" s="28"/>
    </row>
    <row r="44" spans="2:10" x14ac:dyDescent="0.35">
      <c r="B44" s="28"/>
      <c r="C44" s="28"/>
      <c r="D44" s="28"/>
      <c r="E44" s="28"/>
      <c r="F44" s="28"/>
      <c r="G44" s="28"/>
      <c r="H44" s="28"/>
      <c r="I44" s="28"/>
      <c r="J44" s="28"/>
    </row>
    <row r="45" spans="2:10" x14ac:dyDescent="0.35">
      <c r="B45" s="28"/>
      <c r="C45" s="28"/>
      <c r="D45" s="28"/>
      <c r="E45" s="28"/>
      <c r="F45" s="28"/>
      <c r="G45" s="28"/>
      <c r="H45" s="28"/>
      <c r="I45" s="28"/>
      <c r="J45" s="28"/>
    </row>
    <row r="46" spans="2:10" x14ac:dyDescent="0.35">
      <c r="B46" s="200"/>
      <c r="C46" s="200"/>
      <c r="D46" s="200"/>
      <c r="E46" s="28"/>
      <c r="F46" s="28"/>
      <c r="G46" s="28"/>
      <c r="H46" s="28"/>
      <c r="I46" s="28"/>
      <c r="J46" s="28"/>
    </row>
    <row r="47" spans="2:10" x14ac:dyDescent="0.35">
      <c r="B47" s="199"/>
      <c r="C47" s="199"/>
      <c r="D47" s="199"/>
      <c r="E47" s="28"/>
      <c r="F47" s="28"/>
      <c r="G47" s="28"/>
      <c r="H47" s="28"/>
      <c r="I47" s="28"/>
      <c r="J47" s="28"/>
    </row>
    <row r="48" spans="2:10" x14ac:dyDescent="0.35">
      <c r="B48" s="199"/>
      <c r="C48" s="199"/>
      <c r="D48" s="199"/>
      <c r="E48" s="28"/>
      <c r="F48" s="28"/>
      <c r="G48" s="28"/>
      <c r="H48" s="28"/>
      <c r="I48" s="28"/>
      <c r="J48" s="28"/>
    </row>
    <row r="49" spans="2:10" x14ac:dyDescent="0.35">
      <c r="B49" s="199"/>
      <c r="C49" s="199"/>
      <c r="D49" s="199"/>
      <c r="E49" s="28"/>
      <c r="F49" s="28"/>
      <c r="G49" s="28"/>
      <c r="H49" s="28"/>
      <c r="I49" s="28"/>
      <c r="J49" s="28"/>
    </row>
    <row r="50" spans="2:10" x14ac:dyDescent="0.35">
      <c r="B50" s="199"/>
      <c r="C50" s="199"/>
      <c r="D50" s="199"/>
      <c r="E50" s="28"/>
      <c r="F50" s="28"/>
      <c r="G50" s="28"/>
      <c r="H50" s="28"/>
      <c r="I50" s="28"/>
      <c r="J50" s="28"/>
    </row>
    <row r="51" spans="2:10" x14ac:dyDescent="0.35">
      <c r="B51" s="199"/>
      <c r="C51" s="199"/>
      <c r="D51" s="199"/>
      <c r="E51" s="28"/>
      <c r="F51" s="28"/>
      <c r="G51" s="28"/>
      <c r="H51" s="28"/>
      <c r="I51" s="28"/>
      <c r="J51" s="28"/>
    </row>
    <row r="52" spans="2:10" x14ac:dyDescent="0.35">
      <c r="B52" s="199"/>
      <c r="C52" s="199"/>
      <c r="D52" s="199"/>
      <c r="E52" s="28"/>
      <c r="F52" s="28"/>
      <c r="G52" s="28"/>
      <c r="H52" s="28"/>
      <c r="I52" s="28"/>
      <c r="J52" s="28"/>
    </row>
    <row r="53" spans="2:10" x14ac:dyDescent="0.35">
      <c r="B53" s="199"/>
      <c r="C53" s="199"/>
      <c r="D53" s="199"/>
      <c r="E53" s="28"/>
      <c r="F53" s="28"/>
      <c r="G53" s="28"/>
      <c r="H53" s="28"/>
      <c r="I53" s="28"/>
      <c r="J53" s="28"/>
    </row>
    <row r="54" spans="2:10" x14ac:dyDescent="0.35">
      <c r="B54" s="199"/>
      <c r="C54" s="199"/>
      <c r="D54" s="199"/>
      <c r="E54" s="28"/>
      <c r="F54" s="28"/>
      <c r="G54" s="28"/>
      <c r="H54" s="28"/>
      <c r="I54" s="28"/>
      <c r="J54" s="28"/>
    </row>
    <row r="55" spans="2:10" x14ac:dyDescent="0.35">
      <c r="B55" s="199"/>
      <c r="C55" s="199"/>
      <c r="D55" s="199"/>
      <c r="E55" s="28"/>
      <c r="F55" s="28"/>
      <c r="G55" s="28"/>
      <c r="H55" s="28"/>
      <c r="I55" s="28"/>
      <c r="J55" s="28"/>
    </row>
    <row r="56" spans="2:10" x14ac:dyDescent="0.35">
      <c r="B56" s="199"/>
      <c r="C56" s="199"/>
      <c r="D56" s="199"/>
      <c r="E56" s="28"/>
      <c r="F56" s="28"/>
      <c r="G56" s="28"/>
      <c r="H56" s="28"/>
      <c r="I56" s="28"/>
      <c r="J56" s="28"/>
    </row>
    <row r="57" spans="2:10" x14ac:dyDescent="0.35">
      <c r="B57" s="199"/>
      <c r="C57" s="199"/>
      <c r="D57" s="199"/>
      <c r="E57" s="28"/>
      <c r="F57" s="28"/>
      <c r="G57" s="28"/>
      <c r="H57" s="28"/>
      <c r="I57" s="28"/>
      <c r="J57" s="28"/>
    </row>
    <row r="58" spans="2:10" x14ac:dyDescent="0.35">
      <c r="B58" s="199"/>
      <c r="C58" s="199"/>
      <c r="D58" s="199"/>
      <c r="E58" s="28"/>
      <c r="F58" s="28"/>
      <c r="G58" s="28"/>
      <c r="H58" s="28"/>
      <c r="I58" s="28"/>
      <c r="J58" s="28"/>
    </row>
    <row r="59" spans="2:10" x14ac:dyDescent="0.35">
      <c r="B59" s="199"/>
      <c r="C59" s="199"/>
      <c r="D59" s="199"/>
      <c r="E59" s="28"/>
      <c r="F59" s="28"/>
      <c r="G59" s="28"/>
      <c r="H59" s="28"/>
      <c r="I59" s="28"/>
      <c r="J59" s="28"/>
    </row>
    <row r="60" spans="2:10" x14ac:dyDescent="0.35">
      <c r="B60" s="199"/>
      <c r="C60" s="199"/>
      <c r="D60" s="199"/>
      <c r="E60" s="28"/>
      <c r="F60" s="28"/>
      <c r="G60" s="28"/>
      <c r="H60" s="28"/>
      <c r="I60" s="28"/>
      <c r="J60" s="28"/>
    </row>
    <row r="61" spans="2:10" x14ac:dyDescent="0.35">
      <c r="B61" s="199"/>
      <c r="C61" s="199"/>
      <c r="D61" s="199"/>
      <c r="E61" s="28"/>
      <c r="F61" s="28"/>
      <c r="G61" s="28"/>
      <c r="H61" s="28"/>
      <c r="I61" s="28"/>
      <c r="J61" s="28"/>
    </row>
    <row r="62" spans="2:10" x14ac:dyDescent="0.35">
      <c r="B62" s="199"/>
      <c r="C62" s="199"/>
      <c r="D62" s="199"/>
      <c r="E62" s="28"/>
      <c r="F62" s="28"/>
      <c r="G62" s="28"/>
      <c r="H62" s="28"/>
      <c r="I62" s="28"/>
      <c r="J62" s="28"/>
    </row>
    <row r="63" spans="2:10" x14ac:dyDescent="0.35">
      <c r="B63" s="199"/>
      <c r="C63" s="199"/>
      <c r="D63" s="199"/>
      <c r="E63" s="28"/>
      <c r="F63" s="28"/>
      <c r="G63" s="28"/>
      <c r="H63" s="28"/>
      <c r="I63" s="28"/>
      <c r="J63" s="28"/>
    </row>
    <row r="64" spans="2:10" x14ac:dyDescent="0.35">
      <c r="B64" s="199"/>
      <c r="C64" s="199"/>
      <c r="D64" s="199"/>
      <c r="E64" s="28"/>
      <c r="F64" s="28"/>
      <c r="G64" s="28"/>
      <c r="H64" s="28"/>
      <c r="I64" s="28"/>
      <c r="J64" s="28"/>
    </row>
  </sheetData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Soil Data</vt:lpstr>
      <vt:lpstr>Water Data</vt:lpstr>
      <vt:lpstr>Correlation (s+w)</vt:lpstr>
      <vt:lpstr>Final Data</vt:lpstr>
      <vt:lpstr>Regression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asad.nur2165@gmail.com</dc:creator>
  <cp:lastModifiedBy>windows</cp:lastModifiedBy>
  <dcterms:created xsi:type="dcterms:W3CDTF">2020-04-30T14:00:57Z</dcterms:created>
  <dcterms:modified xsi:type="dcterms:W3CDTF">2021-07-07T06:13:07Z</dcterms:modified>
</cp:coreProperties>
</file>